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2120" windowHeight="9120" tabRatio="882" activeTab="1"/>
  </bookViews>
  <sheets>
    <sheet name="icindekiler" sheetId="64" r:id="rId1"/>
    <sheet name="index" sheetId="97" r:id="rId2"/>
    <sheet name="1A" sheetId="2" r:id="rId3"/>
    <sheet name="1B" sheetId="4" r:id="rId4"/>
    <sheet name="2A" sheetId="5" r:id="rId5"/>
    <sheet name="2B" sheetId="6" r:id="rId6"/>
    <sheet name="3A" sheetId="7" r:id="rId7"/>
    <sheet name="3B" sheetId="8" r:id="rId8"/>
    <sheet name="4" sheetId="9" r:id="rId9"/>
    <sheet name="5A" sheetId="10" r:id="rId10"/>
    <sheet name="5B" sheetId="11" r:id="rId11"/>
    <sheet name="6A" sheetId="31" r:id="rId12"/>
    <sheet name="6B" sheetId="30" r:id="rId13"/>
    <sheet name="7A" sheetId="29" r:id="rId14"/>
    <sheet name="7B" sheetId="28" r:id="rId15"/>
    <sheet name="8A" sheetId="27" r:id="rId16"/>
    <sheet name="8B" sheetId="26" r:id="rId17"/>
    <sheet name="9A" sheetId="25" r:id="rId18"/>
    <sheet name="9B" sheetId="24" r:id="rId19"/>
    <sheet name="10A" sheetId="23" r:id="rId20"/>
    <sheet name="10B" sheetId="22" r:id="rId21"/>
    <sheet name="11A" sheetId="21" r:id="rId22"/>
    <sheet name="11B" sheetId="20" r:id="rId23"/>
    <sheet name="12A" sheetId="67" r:id="rId24"/>
    <sheet name="12B" sheetId="69" r:id="rId25"/>
    <sheet name="13A" sheetId="71" r:id="rId26"/>
    <sheet name="13B" sheetId="70" r:id="rId27"/>
    <sheet name="14" sheetId="19" r:id="rId28"/>
    <sheet name="15" sheetId="18" r:id="rId29"/>
    <sheet name="16" sheetId="17" r:id="rId30"/>
    <sheet name="17" sheetId="16" r:id="rId31"/>
    <sheet name="18" sheetId="15" r:id="rId32"/>
    <sheet name="19" sheetId="14" r:id="rId33"/>
    <sheet name="20" sheetId="13" r:id="rId34"/>
    <sheet name="21" sheetId="40" r:id="rId35"/>
    <sheet name="22" sheetId="43" r:id="rId36"/>
    <sheet name="23-1" sheetId="61" r:id="rId37"/>
    <sheet name="23-2" sheetId="60" r:id="rId38"/>
    <sheet name="24" sheetId="59" r:id="rId39"/>
    <sheet name="25" sheetId="58" r:id="rId40"/>
    <sheet name="26" sheetId="57" r:id="rId41"/>
    <sheet name="27A" sheetId="56" r:id="rId42"/>
    <sheet name="27B" sheetId="55" r:id="rId43"/>
    <sheet name="28" sheetId="54" r:id="rId44"/>
    <sheet name="29" sheetId="92" r:id="rId45"/>
    <sheet name="30" sheetId="53" r:id="rId46"/>
    <sheet name="31" sheetId="52" r:id="rId47"/>
    <sheet name="32" sheetId="51" r:id="rId48"/>
    <sheet name="33" sheetId="73" r:id="rId49"/>
    <sheet name="34" sheetId="72" r:id="rId50"/>
    <sheet name="35" sheetId="48" r:id="rId51"/>
    <sheet name="36A" sheetId="50" r:id="rId52"/>
    <sheet name="36B" sheetId="49" r:id="rId53"/>
    <sheet name="37" sheetId="75" r:id="rId54"/>
    <sheet name="38A" sheetId="78" r:id="rId55"/>
    <sheet name="38B" sheetId="87" r:id="rId56"/>
    <sheet name="39" sheetId="86" r:id="rId57"/>
    <sheet name="40" sheetId="85" r:id="rId58"/>
    <sheet name="41A" sheetId="84" r:id="rId59"/>
    <sheet name="41B" sheetId="83" r:id="rId60"/>
    <sheet name="42-1" sheetId="82" r:id="rId61"/>
    <sheet name="42-2" sheetId="81" r:id="rId62"/>
    <sheet name="43" sheetId="80" r:id="rId63"/>
    <sheet name="44" sheetId="79" r:id="rId64"/>
    <sheet name="45" sheetId="76" r:id="rId65"/>
    <sheet name="46A" sheetId="74" r:id="rId66"/>
    <sheet name="46B" sheetId="77" r:id="rId67"/>
    <sheet name="47" sheetId="93" r:id="rId68"/>
    <sheet name="48" sheetId="91" r:id="rId69"/>
    <sheet name="49" sheetId="90" r:id="rId70"/>
    <sheet name="50-1" sheetId="89" r:id="rId71"/>
    <sheet name="50-2" sheetId="96" r:id="rId72"/>
    <sheet name="51" sheetId="95" r:id="rId73"/>
    <sheet name="52" sheetId="94" r:id="rId74"/>
  </sheets>
  <definedNames>
    <definedName name="_xlnm.Print_Area" localSheetId="19">'10A'!$A$3:$G$81</definedName>
    <definedName name="_xlnm.Print_Area" localSheetId="20">'10B'!$A$3:$H$82</definedName>
    <definedName name="_xlnm.Print_Area" localSheetId="21">'11A'!$A$3:$G$81</definedName>
    <definedName name="_xlnm.Print_Area" localSheetId="22">'11B'!$A$3:$H$81</definedName>
    <definedName name="_xlnm.Print_Area" localSheetId="23">'12A'!$A$3:$G$81</definedName>
    <definedName name="_xlnm.Print_Area" localSheetId="24">'12B'!$A$3:$H$81</definedName>
    <definedName name="_xlnm.Print_Area" localSheetId="25">'13A'!$A$3:$G$81</definedName>
    <definedName name="_xlnm.Print_Area" localSheetId="26">'13B'!$A$3:$H$81</definedName>
    <definedName name="_xlnm.Print_Area" localSheetId="27">'14'!$A$3:$I$81</definedName>
    <definedName name="_xlnm.Print_Area" localSheetId="28">'15'!$A$3:$M$81</definedName>
    <definedName name="_xlnm.Print_Area" localSheetId="29">'16'!$A$3:$K$89</definedName>
    <definedName name="_xlnm.Print_Area" localSheetId="30">'17'!$A$3:$J$81</definedName>
    <definedName name="_xlnm.Print_Area" localSheetId="31">'18'!$A$3:$I$81</definedName>
    <definedName name="_xlnm.Print_Area" localSheetId="32">'19'!$A$3:$I$81</definedName>
    <definedName name="_xlnm.Print_Area" localSheetId="2">'1A'!$A$3:$B$36</definedName>
    <definedName name="_xlnm.Print_Area" localSheetId="3">'1B'!$A$3:$B$38</definedName>
    <definedName name="_xlnm.Print_Area" localSheetId="33">'20'!$A$3:$K$81</definedName>
    <definedName name="_xlnm.Print_Area" localSheetId="34">'21'!$A$3:$H$81</definedName>
    <definedName name="_xlnm.Print_Area" localSheetId="35">'22'!$A$3:$H$81</definedName>
    <definedName name="_xlnm.Print_Area" localSheetId="36">'23-1'!$A$3:$G$81</definedName>
    <definedName name="_xlnm.Print_Area" localSheetId="37">'23-2'!$A$3:$G$81</definedName>
    <definedName name="_xlnm.Print_Area" localSheetId="38">'24'!$A$3:$K$81</definedName>
    <definedName name="_xlnm.Print_Area" localSheetId="39">'25'!$A$3:$G$81</definedName>
    <definedName name="_xlnm.Print_Area" localSheetId="40">'26'!$A$3:$G$81</definedName>
    <definedName name="_xlnm.Print_Area" localSheetId="41">'27A'!$A$3:$I$82</definedName>
    <definedName name="_xlnm.Print_Area" localSheetId="42">'27B'!$A$3:$F$81</definedName>
    <definedName name="_xlnm.Print_Area" localSheetId="43">'28'!$A$3:$J$81</definedName>
    <definedName name="_xlnm.Print_Area" localSheetId="44">'29'!$A$3:$I$85</definedName>
    <definedName name="_xlnm.Print_Area" localSheetId="4">'2A'!$A$3:$F$45</definedName>
    <definedName name="_xlnm.Print_Area" localSheetId="5">'2B'!$A$3:$F$34</definedName>
    <definedName name="_xlnm.Print_Area" localSheetId="45">'30'!$A$3:$J$81</definedName>
    <definedName name="_xlnm.Print_Area" localSheetId="46">'31'!$A$3:$Q$81</definedName>
    <definedName name="_xlnm.Print_Area" localSheetId="47">'32'!$A$3:$G$81</definedName>
    <definedName name="_xlnm.Print_Area" localSheetId="48">'33'!$A$3:$J$77</definedName>
    <definedName name="_xlnm.Print_Area" localSheetId="49">'34'!$A$3:$K$77</definedName>
    <definedName name="_xlnm.Print_Area" localSheetId="50">'35'!$A$3:$O$83</definedName>
    <definedName name="_xlnm.Print_Area" localSheetId="51">'36A'!$A$3:$H$83</definedName>
    <definedName name="_xlnm.Print_Area" localSheetId="52">'36B'!$A$3:$H$81</definedName>
    <definedName name="_xlnm.Print_Area" localSheetId="53">'37'!$A$3:$F$88</definedName>
    <definedName name="_xlnm.Print_Area" localSheetId="54">'38A'!$A$3:$H$81</definedName>
    <definedName name="_xlnm.Print_Area" localSheetId="55">'38B'!$A$3:$L$81</definedName>
    <definedName name="_xlnm.Print_Area" localSheetId="56">'39'!$A$3:$I$81</definedName>
    <definedName name="_xlnm.Print_Area" localSheetId="6">'3A'!$A$3:$K$90</definedName>
    <definedName name="_xlnm.Print_Area" localSheetId="7">'3B'!$A$3:$L$88</definedName>
    <definedName name="_xlnm.Print_Area" localSheetId="8">'4'!$A$3:$F$89</definedName>
    <definedName name="_xlnm.Print_Area" localSheetId="57">'40'!$A$3:$K$77</definedName>
    <definedName name="_xlnm.Print_Area" localSheetId="58">'41A'!$A$3:$O$81</definedName>
    <definedName name="_xlnm.Print_Area" localSheetId="59">'41B'!$A$3:$O$81</definedName>
    <definedName name="_xlnm.Print_Area" localSheetId="60">'42-1'!$A$3:$K$60</definedName>
    <definedName name="_xlnm.Print_Area" localSheetId="61">'42-2'!$A$3:$M$76</definedName>
    <definedName name="_xlnm.Print_Area" localSheetId="62">'43'!$A$3:$G$98</definedName>
    <definedName name="_xlnm.Print_Area" localSheetId="63">'44'!$A$3:$L$93</definedName>
    <definedName name="_xlnm.Print_Area" localSheetId="64">'45'!$A$3:$J$93</definedName>
    <definedName name="_xlnm.Print_Area" localSheetId="65">'46A'!$A$3:$G$55</definedName>
    <definedName name="_xlnm.Print_Area" localSheetId="66">'46B'!$A$3:$G$54</definedName>
    <definedName name="_xlnm.Print_Area" localSheetId="67">'47'!$A$3:$J$35</definedName>
    <definedName name="_xlnm.Print_Area" localSheetId="68">'48'!$A$3:$E$81</definedName>
    <definedName name="_xlnm.Print_Area" localSheetId="69">'49'!$A$3:$G$56</definedName>
    <definedName name="_xlnm.Print_Area" localSheetId="70">'50-1'!$A$3:$N$88</definedName>
    <definedName name="_xlnm.Print_Area" localSheetId="71">'50-2'!$A$3:$N$86</definedName>
    <definedName name="_xlnm.Print_Area" localSheetId="9">'5A'!$A$3:$G$81</definedName>
    <definedName name="_xlnm.Print_Area" localSheetId="10">'5B'!$A$3:$H$81</definedName>
    <definedName name="_xlnm.Print_Area" localSheetId="11">'6A'!$A$3:$G$81</definedName>
    <definedName name="_xlnm.Print_Area" localSheetId="12">'6B'!$A$3:$H$81</definedName>
    <definedName name="_xlnm.Print_Area" localSheetId="13">'7A'!$A$3:$G$81</definedName>
    <definedName name="_xlnm.Print_Area" localSheetId="14">'7B'!$A$3:$H$81</definedName>
    <definedName name="_xlnm.Print_Area" localSheetId="15">'8A'!$A$3:$G$77</definedName>
    <definedName name="_xlnm.Print_Area" localSheetId="16">'8B'!$A$3:$H$77</definedName>
    <definedName name="_xlnm.Print_Area" localSheetId="17">'9A'!$A$3:$G$77</definedName>
    <definedName name="_xlnm.Print_Area" localSheetId="18">'9B'!$A$3:$H$77</definedName>
  </definedNames>
  <calcPr calcId="101716"/>
</workbook>
</file>

<file path=xl/calcChain.xml><?xml version="1.0" encoding="utf-8"?>
<calcChain xmlns="http://schemas.openxmlformats.org/spreadsheetml/2006/main">
  <c r="B154" i="97" l="1"/>
  <c r="B152" i="97"/>
  <c r="B150" i="97"/>
  <c r="B149" i="97"/>
  <c r="B147" i="97"/>
  <c r="B145" i="97"/>
  <c r="B138" i="97"/>
  <c r="B135" i="97"/>
  <c r="B125" i="97"/>
  <c r="B129" i="97"/>
  <c r="B127" i="97"/>
  <c r="B123" i="97"/>
  <c r="B121" i="97"/>
  <c r="B118" i="97"/>
  <c r="B116" i="97"/>
  <c r="B114" i="97"/>
  <c r="B111" i="97"/>
  <c r="B109" i="97"/>
  <c r="B103" i="97"/>
  <c r="B102" i="97"/>
  <c r="B100" i="97"/>
  <c r="B98" i="97"/>
  <c r="B96" i="97"/>
  <c r="B94" i="97"/>
  <c r="B92" i="97"/>
  <c r="B90" i="97"/>
  <c r="B88" i="97"/>
  <c r="B86" i="97"/>
  <c r="B83" i="97"/>
  <c r="B81" i="97"/>
  <c r="B79" i="97"/>
  <c r="B77" i="97"/>
  <c r="B75" i="97"/>
  <c r="B74" i="97"/>
  <c r="B72" i="97"/>
  <c r="B70" i="97"/>
  <c r="B68" i="97"/>
  <c r="B66" i="97"/>
  <c r="B64" i="97"/>
  <c r="B62" i="97"/>
  <c r="B60" i="97"/>
  <c r="B58" i="97"/>
  <c r="B56" i="97"/>
  <c r="B54" i="97"/>
  <c r="B53" i="97"/>
  <c r="B51" i="97"/>
  <c r="B50" i="97"/>
  <c r="B48" i="97"/>
  <c r="B47" i="97"/>
  <c r="B45" i="97"/>
  <c r="B44" i="97"/>
  <c r="B42" i="97"/>
  <c r="B41" i="97"/>
  <c r="B39" i="97"/>
  <c r="B38" i="97"/>
  <c r="B36" i="97"/>
  <c r="B35" i="97"/>
  <c r="B32" i="97"/>
  <c r="B33" i="97"/>
  <c r="B30" i="97"/>
  <c r="B29" i="97"/>
  <c r="B30" i="64"/>
  <c r="B29" i="64"/>
  <c r="B27" i="97"/>
  <c r="B24" i="97"/>
  <c r="B19" i="97"/>
  <c r="B18" i="97"/>
  <c r="B22" i="97"/>
  <c r="B21" i="97"/>
  <c r="B100" i="64"/>
  <c r="B98" i="64"/>
  <c r="B96" i="64"/>
  <c r="B94" i="64"/>
  <c r="B92" i="64"/>
  <c r="B90" i="64"/>
  <c r="B88" i="64"/>
  <c r="B154" i="64"/>
  <c r="B152" i="64"/>
  <c r="B150" i="64"/>
  <c r="B149" i="64"/>
  <c r="B147" i="64"/>
  <c r="B145" i="64"/>
  <c r="B138" i="64"/>
  <c r="B135" i="64"/>
  <c r="B109" i="64"/>
  <c r="B129" i="64"/>
  <c r="B127" i="64"/>
  <c r="B125" i="64"/>
  <c r="B123" i="64"/>
  <c r="B121" i="64"/>
  <c r="B118" i="64"/>
  <c r="B116" i="64"/>
  <c r="B114" i="64"/>
  <c r="B111" i="64"/>
  <c r="B103" i="64"/>
  <c r="B102" i="64"/>
  <c r="B86" i="64"/>
  <c r="B83" i="64"/>
  <c r="B81" i="64"/>
  <c r="B79" i="64"/>
  <c r="B77" i="64"/>
  <c r="B75" i="64"/>
  <c r="B74" i="64"/>
  <c r="B72" i="64"/>
  <c r="B70" i="64"/>
  <c r="B68" i="64"/>
  <c r="B66" i="64"/>
  <c r="B64" i="64"/>
  <c r="B62" i="64"/>
  <c r="B60" i="64"/>
  <c r="B58" i="64"/>
  <c r="B56" i="64"/>
  <c r="B54" i="64"/>
  <c r="B53" i="64"/>
  <c r="B51" i="64"/>
  <c r="B50" i="64"/>
  <c r="B48" i="64"/>
  <c r="B47" i="64"/>
  <c r="B45" i="64"/>
  <c r="B44" i="64"/>
  <c r="B42" i="64"/>
  <c r="B41" i="64"/>
  <c r="B39" i="64"/>
  <c r="B38" i="64"/>
  <c r="B36" i="64"/>
  <c r="B35" i="64"/>
  <c r="B33" i="64"/>
  <c r="B32" i="64"/>
  <c r="B27" i="64"/>
  <c r="B24" i="64"/>
  <c r="B22" i="64"/>
  <c r="B21" i="64"/>
  <c r="B18" i="64"/>
  <c r="B19" i="64"/>
</calcChain>
</file>

<file path=xl/sharedStrings.xml><?xml version="1.0" encoding="utf-8"?>
<sst xmlns="http://schemas.openxmlformats.org/spreadsheetml/2006/main" count="10712" uniqueCount="2504">
  <si>
    <t>DISTRIBUTION OF PRIVATE PENSION CONTRACTS ACCORDING TO AGE AND PAYMENT PERIODS</t>
  </si>
  <si>
    <r>
      <t xml:space="preserve">Ferdi Bireysel Emeklilik Sözleşmeleri                                           </t>
    </r>
    <r>
      <rPr>
        <sz val="10"/>
        <rFont val="Arial Tur"/>
        <charset val="162"/>
      </rPr>
      <t xml:space="preserve">         Individual Private Pension Contracts</t>
    </r>
  </si>
  <si>
    <r>
      <t xml:space="preserve">Grup Bireysel Emeklilik Sözleşmeleri                                                   </t>
    </r>
    <r>
      <rPr>
        <sz val="10"/>
        <rFont val="Arial Tur"/>
        <charset val="162"/>
      </rPr>
      <t xml:space="preserve"> Group Private Pension Contracts</t>
    </r>
  </si>
  <si>
    <r>
      <t xml:space="preserve">Ferdi Bireysel Emeklilik Sözleşmeleri                                                    </t>
    </r>
    <r>
      <rPr>
        <sz val="10"/>
        <rFont val="Arial Tur"/>
        <charset val="162"/>
      </rPr>
      <t>Individual Private Pension Contracts</t>
    </r>
  </si>
  <si>
    <t>DOMESTIC DIRECT PREMIUM PRODUCTION AND PAID LOSSES IN THE ENGINEERING BRANCH (TL BILLION)</t>
  </si>
  <si>
    <t xml:space="preserve">REASÜRÖRLERE DEVREDİLEN PRİMLERİNİN TRETE DAĞILIMI                                                                                                                                               </t>
  </si>
  <si>
    <t>DISTRIBUTION OF REINSURERS' TREATY SHARE PREMIUM</t>
  </si>
  <si>
    <t>KORKMAZ İLKORUR</t>
  </si>
  <si>
    <t>ATA MURAT KUDAT</t>
  </si>
  <si>
    <t>NUR ŞULE BÖLÜKOĞLU</t>
  </si>
  <si>
    <t>AYDIN YARDIM</t>
  </si>
  <si>
    <t>ZAFER BALABAN</t>
  </si>
  <si>
    <t>ÖZGE ENGİN</t>
  </si>
  <si>
    <t>CENGİZ DİREN</t>
  </si>
  <si>
    <t>AZİZ YALINKILINÇER</t>
  </si>
  <si>
    <t>EROL BEKTAŞ</t>
  </si>
  <si>
    <t>ARZU YAZICI</t>
  </si>
  <si>
    <r>
      <t xml:space="preserve">Hisse Senetleri           </t>
    </r>
    <r>
      <rPr>
        <sz val="10"/>
        <rFont val="Arial Tur"/>
        <charset val="162"/>
      </rPr>
      <t>Shares</t>
    </r>
  </si>
  <si>
    <r>
      <t xml:space="preserve">Diğer Menkul Değerler                        </t>
    </r>
    <r>
      <rPr>
        <sz val="10"/>
        <rFont val="Arial Tur"/>
        <charset val="162"/>
      </rPr>
      <t>Others</t>
    </r>
  </si>
  <si>
    <r>
      <t xml:space="preserve">Sigortalılar                        </t>
    </r>
    <r>
      <rPr>
        <sz val="10"/>
        <rFont val="Arial Tur"/>
        <charset val="162"/>
      </rPr>
      <t>Policyholders</t>
    </r>
  </si>
  <si>
    <r>
      <t xml:space="preserve">Sigortalılar                      </t>
    </r>
    <r>
      <rPr>
        <sz val="10"/>
        <rFont val="Arial Tur"/>
        <charset val="162"/>
      </rPr>
      <t xml:space="preserve">  Policyholders</t>
    </r>
  </si>
  <si>
    <r>
      <t xml:space="preserve">Alacak Karşılığı                          </t>
    </r>
    <r>
      <rPr>
        <sz val="10"/>
        <rFont val="Arial Tur"/>
        <charset val="162"/>
      </rPr>
      <t>Provision for Receivables</t>
    </r>
  </si>
  <si>
    <r>
      <t xml:space="preserve">  Acenteler                      </t>
    </r>
    <r>
      <rPr>
        <sz val="10"/>
        <rFont val="Arial Tur"/>
        <charset val="162"/>
      </rPr>
      <t>Agencies</t>
    </r>
  </si>
  <si>
    <r>
      <t xml:space="preserve">Alacak Karşılığı                        </t>
    </r>
    <r>
      <rPr>
        <sz val="10"/>
        <rFont val="Arial Tur"/>
        <charset val="162"/>
      </rPr>
      <t>Provision for Receivables</t>
    </r>
  </si>
  <si>
    <r>
      <t xml:space="preserve">Banka Acenteler                                </t>
    </r>
    <r>
      <rPr>
        <sz val="10"/>
        <rFont val="Arial Tur"/>
        <charset val="162"/>
      </rPr>
      <t>Bank Agencies</t>
    </r>
  </si>
  <si>
    <r>
      <t xml:space="preserve">Sigorta ve Reas. Şirketleri               </t>
    </r>
    <r>
      <rPr>
        <sz val="10"/>
        <rFont val="Arial Tur"/>
        <charset val="162"/>
      </rPr>
      <t xml:space="preserve">Due from Insurance and Reinsurance Co's </t>
    </r>
  </si>
  <si>
    <r>
      <t xml:space="preserve">Acenteler                                                                                                               </t>
    </r>
    <r>
      <rPr>
        <sz val="10"/>
        <rFont val="Arial Tur"/>
        <charset val="162"/>
      </rPr>
      <t>Agents</t>
    </r>
  </si>
  <si>
    <r>
      <t xml:space="preserve"> İkrazlar                      </t>
    </r>
    <r>
      <rPr>
        <sz val="10"/>
        <rFont val="Arial Tur"/>
        <charset val="162"/>
      </rPr>
      <t>Loans</t>
    </r>
  </si>
  <si>
    <r>
      <t xml:space="preserve">İdari ve Kanuni </t>
    </r>
    <r>
      <rPr>
        <b/>
        <sz val="10"/>
        <rFont val="Arial Tur"/>
        <charset val="162"/>
      </rPr>
      <t>Takipteki Alacaklar</t>
    </r>
    <r>
      <rPr>
        <sz val="10"/>
        <rFont val="Arial Tur"/>
        <charset val="162"/>
      </rPr>
      <t xml:space="preserve">                    Receivables under legal follow-up</t>
    </r>
  </si>
  <si>
    <r>
      <t xml:space="preserve">İştirakler                   </t>
    </r>
    <r>
      <rPr>
        <sz val="10"/>
        <rFont val="Arial Tur"/>
        <charset val="162"/>
      </rPr>
      <t>Investments</t>
    </r>
  </si>
  <si>
    <r>
      <t xml:space="preserve">Demirbaşlar                        </t>
    </r>
    <r>
      <rPr>
        <sz val="10"/>
        <rFont val="Arial Tur"/>
        <charset val="162"/>
      </rPr>
      <t>Movables</t>
    </r>
  </si>
  <si>
    <r>
      <t xml:space="preserve">Gayrimenkuller                    </t>
    </r>
    <r>
      <rPr>
        <sz val="10"/>
        <rFont val="Arial Tur"/>
        <charset val="162"/>
      </rPr>
      <t>Real Estates</t>
    </r>
  </si>
  <si>
    <r>
      <t xml:space="preserve">Reasürörler Cari Hesabı              </t>
    </r>
    <r>
      <rPr>
        <sz val="10"/>
        <rFont val="Arial Tur"/>
        <charset val="162"/>
      </rPr>
      <t>Due to Reinsurers' Current</t>
    </r>
  </si>
  <si>
    <r>
      <t xml:space="preserve">Reasürörlerin Depoları            </t>
    </r>
    <r>
      <rPr>
        <sz val="10"/>
        <rFont val="Arial Tur"/>
        <charset val="162"/>
      </rPr>
      <t>Premium Reserves Payable</t>
    </r>
  </si>
  <si>
    <r>
      <t xml:space="preserve">Vergi ve Diğer Yükümlülükler                        </t>
    </r>
    <r>
      <rPr>
        <sz val="10"/>
        <rFont val="Arial Tur"/>
        <charset val="162"/>
      </rPr>
      <t>Taxes Payable</t>
    </r>
  </si>
  <si>
    <t xml:space="preserve">PRIME MINISTRY </t>
  </si>
  <si>
    <t>Undersecretariat of Treasury</t>
  </si>
  <si>
    <t xml:space="preserve">REPUBLIC OF TURKEY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</si>
  <si>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Insurance Supervisory Board</t>
  </si>
  <si>
    <t>PRIME MINISTRY</t>
  </si>
  <si>
    <t xml:space="preserve">REPUBLIC OF TURKEY </t>
  </si>
  <si>
    <r>
      <t xml:space="preserve">Diğerleri                 </t>
    </r>
    <r>
      <rPr>
        <sz val="10"/>
        <rFont val="Arial Tur"/>
        <charset val="162"/>
      </rPr>
      <t>Others</t>
    </r>
  </si>
  <si>
    <r>
      <t xml:space="preserve">Hisse Senetleri Toplamı              </t>
    </r>
    <r>
      <rPr>
        <sz val="10"/>
        <rFont val="Arial Tur"/>
        <charset val="162"/>
      </rPr>
      <t>Total Shares</t>
    </r>
  </si>
  <si>
    <r>
      <t xml:space="preserve">Diğer Menkul Değerler                 </t>
    </r>
    <r>
      <rPr>
        <sz val="10"/>
        <rFont val="Arial Tur"/>
        <charset val="162"/>
      </rPr>
      <t>Others</t>
    </r>
  </si>
  <si>
    <r>
      <t xml:space="preserve">MENKUL DEĞERLER TOPLAMI                 </t>
    </r>
    <r>
      <rPr>
        <sz val="10"/>
        <rFont val="Arial Tur"/>
        <charset val="162"/>
      </rPr>
      <t>TOTAL</t>
    </r>
  </si>
  <si>
    <t>ASYA FİNANS KURUMU A.Ş.</t>
  </si>
  <si>
    <t>M.İHSAN KALKAVAN</t>
  </si>
  <si>
    <t>YELİZ KALKAVAN</t>
  </si>
  <si>
    <t>YEŞİM KALKAVAN</t>
  </si>
  <si>
    <t>R. YAVUZ KALKAVAN</t>
  </si>
  <si>
    <t>ÖMER FARUK BERKSAN</t>
  </si>
  <si>
    <t>İRFAN HACIOSMANOĞLU</t>
  </si>
  <si>
    <t>GÜLSÜM BETÜL KARAGÖZ</t>
  </si>
  <si>
    <t>AYŞE TÜLİN BERKSAN</t>
  </si>
  <si>
    <t>DİĞERLERİ (60 KİŞİ)</t>
  </si>
  <si>
    <t>İHLAS HOLDİNG A.Ş.</t>
  </si>
  <si>
    <t>İHLAS MATB.GAZ.YAYIN.SAN.VE TİC.A.Ş.</t>
  </si>
  <si>
    <t>KOMAŞ KOCATEPE MOD.MAĞ.İŞL.SAN.</t>
  </si>
  <si>
    <t>AVRUPA HOLDING A.Ş.</t>
  </si>
  <si>
    <t>SWITZERLAND GEN. INS. CO. LTD.</t>
  </si>
  <si>
    <t>CEYLAN HOLDİNG A.Ş.</t>
  </si>
  <si>
    <t>MEHMET KURU</t>
  </si>
  <si>
    <t>MAHMUT CEYLAN</t>
  </si>
  <si>
    <t>ESİN BİRSEL ASAL</t>
  </si>
  <si>
    <t>KOÇ HOLDİNG A.Ş.</t>
  </si>
  <si>
    <t>RAS SPA MİLANO</t>
  </si>
  <si>
    <t>TOKİO MARİNE &amp; FİRE INSURANCE COM.</t>
  </si>
  <si>
    <t>TEMEL TİCARET A.Ş.</t>
  </si>
  <si>
    <t>ALLİANZ AG HOLDİNG</t>
  </si>
  <si>
    <t>ZER MADENCİLİK A.Ş.</t>
  </si>
  <si>
    <t>KOÇ ALLIANZ SİGORTA AŞ</t>
  </si>
  <si>
    <t>KOÇ ALLIANZ HAYAT VE EMEKLİLİK AŞ</t>
  </si>
  <si>
    <t>GÜRİŞ İNŞAAT VE MÜHENDİSLİK A.Ş.</t>
  </si>
  <si>
    <t>MÜŞFİK H. YAMANTÜRK</t>
  </si>
  <si>
    <t>İDRİS YAMANTÜRK</t>
  </si>
  <si>
    <t>GÜRİŞ HOLDİNG A.Ş.</t>
  </si>
  <si>
    <t>TÜRK DIŞ TİCARET BANKASI A.Ş.</t>
  </si>
  <si>
    <t>DIŞ YATIRIM MENKUL DEĞERLER A.Ş.</t>
  </si>
  <si>
    <t>DIŞBANK A.Ş.MENSUP.EM.SAN.VAKFI</t>
  </si>
  <si>
    <t>DOĞAN ŞRK.GRB.HOLDİNG A.Ş.</t>
  </si>
  <si>
    <t>RUMELİ HOLDİNG A.Ş.</t>
  </si>
  <si>
    <t>T.İMAR BANKASI T.A.Ş.</t>
  </si>
  <si>
    <t>CEM CENGİZ UZAN</t>
  </si>
  <si>
    <t>MURAT HAKAN UZAN</t>
  </si>
  <si>
    <t>ALİ CENAP ERMUTLU</t>
  </si>
  <si>
    <t>MELAHAT UZAN</t>
  </si>
  <si>
    <t>YAVUZ UZAN</t>
  </si>
  <si>
    <t>SÜREYYA AKAY</t>
  </si>
  <si>
    <t>AYŞEGÜL AKAY</t>
  </si>
  <si>
    <t>DİĞER (11) KİŞİ</t>
  </si>
  <si>
    <t>SANKO HOLDING</t>
  </si>
  <si>
    <t>SANKO YATIRIM</t>
  </si>
  <si>
    <t>ABDÜLKADİR KONUKOĞLU</t>
  </si>
  <si>
    <t>ZEKERİYE KONUKOĞLU</t>
  </si>
  <si>
    <t>ADİL SANİ KONUKOĞLU</t>
  </si>
  <si>
    <t>HAKAN KONUKOĞLU</t>
  </si>
  <si>
    <t>FATİH KONUKOĞLU</t>
  </si>
  <si>
    <t>CENGİZ KONUKOĞLU</t>
  </si>
  <si>
    <t>ALİ SUAVİ ERENGÜL</t>
  </si>
  <si>
    <t>SERT HOLDING A.Ş.</t>
  </si>
  <si>
    <t>KONYA ŞEKER FABRİKASI A.Ş.</t>
  </si>
  <si>
    <t>ADAPAZARI ŞEKER FABRİKASI A.Ş.</t>
  </si>
  <si>
    <t>DİĞERLERİ</t>
  </si>
  <si>
    <t>KAYSERİ ŞEKER FABRİKASI A.Ş.</t>
  </si>
  <si>
    <t>KÜTAHYA ŞEKER FABRİKASI A.Ş.</t>
  </si>
  <si>
    <t>PANKOBİRLİK VE PANCAR KOOP.TOPLAMI</t>
  </si>
  <si>
    <t>AMASYA ŞEKER FABRİKASI A.Ş.</t>
  </si>
  <si>
    <t>KONYA PANCAR EKİCİLERİ KOOPERATİFİ</t>
  </si>
  <si>
    <t>ÇOLAKOĞLU DIŞ TİCARET A.Ş</t>
  </si>
  <si>
    <t>DENAK DEPOCULUK VE NAKLİYECİLİK A.Ş</t>
  </si>
  <si>
    <t>TEB YATIRIM MENKUL DEĞERLER A.Ş</t>
  </si>
  <si>
    <t>TEB MALİ YATIRIMLAR A.Ş</t>
  </si>
  <si>
    <t>TTB-EMEKLİLİK SANDIĞI VAKFI</t>
  </si>
  <si>
    <t>TTB-MUNZAM SOSYAL GÜV.YARD.SAND.</t>
  </si>
  <si>
    <t>TİTAŞ MAKİNA SAN.VE TİC.T.A.Ş.</t>
  </si>
  <si>
    <t>REKLAM YAYIN A.Ş.</t>
  </si>
  <si>
    <t>KÜLTÜR YAYIN A.Ş.</t>
  </si>
  <si>
    <t>SINAİ VE MALİ YATIRIMLAR HOLDİNG A.Ş.</t>
  </si>
  <si>
    <t>ÇUKUROVA HOLDİNG A.Ş.</t>
  </si>
  <si>
    <t>DEMİR TOPRAK A.Ş.</t>
  </si>
  <si>
    <t>ÇUKUROVA İTHALAT VE İHRACAT T.A.Ş.</t>
  </si>
  <si>
    <t>ENDÜSTRİ HOLDİNG A.Ş.</t>
  </si>
  <si>
    <t>BMC SANAYİ VE TİCARET A.Ş.</t>
  </si>
  <si>
    <t>YAPI KREDİ YATIRIM MENKUL DEĞ.A.Ş.</t>
  </si>
  <si>
    <t>AGROSAN KİMYA SAN.VE TİC.A.Ş.</t>
  </si>
  <si>
    <t>ÇUKUROVA ZİRAAT END.VE TİC.A.Ş.</t>
  </si>
  <si>
    <t>KALKINMA BANKASI A.Ş.</t>
  </si>
  <si>
    <t>THE NİPPON FİRE AND MARİNE</t>
  </si>
  <si>
    <t>GENTAŞ GENEL METAL  SAN.A.Ş.</t>
  </si>
  <si>
    <t>YENİSAN YENİLEME A.Ş.</t>
  </si>
  <si>
    <t>KALKINMA HOLDİNG A.Ş.</t>
  </si>
  <si>
    <t>HNS HOLDİNG</t>
  </si>
  <si>
    <t>TASARRUF MEVDUATI SİGORTA FONU</t>
  </si>
  <si>
    <t>ÜNİVERSAL YATIRIM HOLDİNG A.Ş.</t>
  </si>
  <si>
    <t>OTOMOBİLCİLİK VE TİCARET A.Ş.</t>
  </si>
  <si>
    <t>YAPI KREDİ BANKASI A.Ş.</t>
  </si>
  <si>
    <t>HALKA AÇIK</t>
  </si>
  <si>
    <t>YAPI KREDİ FAKTORİNG A.Ş.</t>
  </si>
  <si>
    <t>YAPI KREDİ YATIRIM MENKUL DEĞ. A.Ş.</t>
  </si>
  <si>
    <t>AMERICAN LIFE INSURANCE CO</t>
  </si>
  <si>
    <t>MARWAN O.SHEKIM</t>
  </si>
  <si>
    <t>T.DIŞ TİC.BANKASI A.Ş.</t>
  </si>
  <si>
    <t>T.ŞİŞE VE CAM FAB. A.Ş.</t>
  </si>
  <si>
    <t>HALKA ARZ</t>
  </si>
  <si>
    <t>POLİS BAKIM YARDIM SANDIĞI</t>
  </si>
  <si>
    <t>SEVİL YAMAN</t>
  </si>
  <si>
    <t>DR.ŞERİF COŞKUN ULUSOY</t>
  </si>
  <si>
    <t>ALİ CANER ÖNER</t>
  </si>
  <si>
    <t>AHMET ÖZTEKİN</t>
  </si>
  <si>
    <t>PEKİN BARAN</t>
  </si>
  <si>
    <t>RAUF AKÜN</t>
  </si>
  <si>
    <t>T.C. ZİRAAT BANKASI PERSONELİ VAKFI</t>
  </si>
  <si>
    <t>BAŞAK SİGORTA VE BAŞAK 
HAYAT SİGORTA EMEKLİ  VE YARDIM  
SANDIĞI VAKFI</t>
  </si>
  <si>
    <t>BAŞAK DEPOCULUK A.Ş.</t>
  </si>
  <si>
    <t>TMSF</t>
  </si>
  <si>
    <t>BAYEK TEDAVİ HİZMETLERİ A.Ş.</t>
  </si>
  <si>
    <t>T.HALK BANKASI PERS.YARDIMLAŞMA VAKFI</t>
  </si>
  <si>
    <t>OSMAN NURİ ERTUĞ</t>
  </si>
  <si>
    <t>HASAN ÖZCAN</t>
  </si>
  <si>
    <t>ERHAN ÇAYHAN</t>
  </si>
  <si>
    <t>COMMERCİAL UNİON INTERNATİONAL HOLDİNGS LTD.</t>
  </si>
  <si>
    <t>DEMİR FİNANSAL KİRALAMA</t>
  </si>
  <si>
    <t>DEMİR FACTORING A.Ş.</t>
  </si>
  <si>
    <t>DR.HALİT CINGILLIOĞLU</t>
  </si>
  <si>
    <t>ALİ CINGILLIOĞLU</t>
  </si>
  <si>
    <t>TÜRK DIŞ TİCARET BANKASI</t>
  </si>
  <si>
    <t>DIŞ FACTORİNG TİCARET A.Ş.</t>
  </si>
  <si>
    <t>DIŞ TİCARET FİNANSAL KİRALAMA A.Ş.</t>
  </si>
  <si>
    <t>AVRUPA VE AMERİKA HOLDİNG A.Ş.</t>
  </si>
  <si>
    <t>EDA DENİZ AKSOY</t>
  </si>
  <si>
    <t>ÜNİVERSAL YAYINCILIK VE TİC. A.Ş.</t>
  </si>
  <si>
    <t>İSMAİL EMEN</t>
  </si>
  <si>
    <t>ALTAN EDİS</t>
  </si>
  <si>
    <t>GÜRBÜZ TÜMAY</t>
  </si>
  <si>
    <t>T.GARANTİ BANKASI AŞ.</t>
  </si>
  <si>
    <t>GARANTİ SİGORTA AŞ.</t>
  </si>
  <si>
    <t>SOMTAŞ TARIM AŞ.</t>
  </si>
  <si>
    <t>DOĞUŞ HOLDİNG AŞ.</t>
  </si>
  <si>
    <t>DOĞUŞ İNŞAAT VE TİCARET AŞ.</t>
  </si>
  <si>
    <t>GENEL SİGORTA A.Ş.</t>
  </si>
  <si>
    <t>SAN.VE MALİ YAT.HOLDİNG A.Ş.</t>
  </si>
  <si>
    <t>M.EMİN ATASAĞUN</t>
  </si>
  <si>
    <t>LEVENT GÜR</t>
  </si>
  <si>
    <t>VURAL KARAOSMANOĞLU</t>
  </si>
  <si>
    <t>GÜVEN SİGORTA PERSONEL VAKFI</t>
  </si>
  <si>
    <t>AVRUPA HOLDİNG</t>
  </si>
  <si>
    <t>ME-KAN ORGANİZASYON</t>
  </si>
  <si>
    <t>ŞEBNEM SOSYAL HİZMETLER</t>
  </si>
  <si>
    <t>İZVER BALCI</t>
  </si>
  <si>
    <t>4 KİŞİ</t>
  </si>
  <si>
    <t xml:space="preserve">RIUNIONE ADRIATICA DI SICURTA S.P.A </t>
  </si>
  <si>
    <t>THE TOKIO MARINE AND FIRE INSURANCE CO.LTD.</t>
  </si>
  <si>
    <t>ALLIANZ AKTIENGESELLSCHAFT HOLDING</t>
  </si>
  <si>
    <t>RB VITA  S.P.A.</t>
  </si>
  <si>
    <t>ORDU YARDIMLAŞMA KURUMU</t>
  </si>
  <si>
    <t>MEHMET AYDIN MÜDERRİSOĞLU</t>
  </si>
  <si>
    <t>HÜLYA İNCİ ATAHAN</t>
  </si>
  <si>
    <t>ERGÜN OKTAY OKUR</t>
  </si>
  <si>
    <t>AACHENER RÜCKVERSİHERUN</t>
  </si>
  <si>
    <t>A.CENAP ERMUTLU</t>
  </si>
  <si>
    <t>KAYHAN ANARAL</t>
  </si>
  <si>
    <t>KEMAL UZAN</t>
  </si>
  <si>
    <t>M.HAKAN UZAN</t>
  </si>
  <si>
    <t>EROL HÜRBAŞ</t>
  </si>
  <si>
    <t>ŞEKER SİGORTA A.Ş</t>
  </si>
  <si>
    <t>ERGÜN TÜRKER</t>
  </si>
  <si>
    <t>BAŞAK MEN</t>
  </si>
  <si>
    <t>AYLA TÜRKER</t>
  </si>
  <si>
    <t>GLOBAL MENKUL DEĞERLER A.Ş.</t>
  </si>
  <si>
    <t>AYLA TOPRAK</t>
  </si>
  <si>
    <t>SEVGİ TOPRAK</t>
  </si>
  <si>
    <t>YEŞİM TOPRAK</t>
  </si>
  <si>
    <t>YAPI KREDİ SİGORTA</t>
  </si>
  <si>
    <t>YAPI KREDİ FİNANSAL KİRALAMA A.O.</t>
  </si>
  <si>
    <t>YAPI KREDİ FAKTORİNG. A.Ş.</t>
  </si>
  <si>
    <t>YAPI KREDİ YATIRIM A.Ş.</t>
  </si>
  <si>
    <t>YAPI KREDİ BANKASI</t>
  </si>
  <si>
    <t>T.VAKIFLAR BANKASI T.A.O.</t>
  </si>
  <si>
    <t>VAKIFBANK PERS.ÖZEL SOS.GÜV.HİZ.</t>
  </si>
  <si>
    <t>GÜNEŞ TURİZM OTOM.ENDÜSTRİ</t>
  </si>
  <si>
    <t>VAKIF YATIRIM MENKUL DEĞERLER A.Ş.</t>
  </si>
  <si>
    <t>T.İŞ BANKASI A.Ş.</t>
  </si>
  <si>
    <t>ÇAYIROVA CAM SAN.</t>
  </si>
  <si>
    <t>T .ŞİŞE VE CAM FABRİKALARI</t>
  </si>
  <si>
    <t>TİBAŞ MUNZAM SANDIK</t>
  </si>
  <si>
    <t>KÜLTÜR YAYINLARI LTD.ŞTİ.</t>
  </si>
  <si>
    <t>YAPI VE KREDİ BANKASI A.Ş.</t>
  </si>
  <si>
    <t>T.GENEL SİGORTA A.Ş.</t>
  </si>
  <si>
    <t>M.MURAT BAYKENT</t>
  </si>
  <si>
    <t>MİLLİ RE MENSUPLARI YARDIM SANDIĞI</t>
  </si>
  <si>
    <t>GÜVEN SİGORTA T.A.Ş</t>
  </si>
  <si>
    <t>T.C.BAŞBAKANLIK HAZİNE VE DIŞ TİC.MÜS.</t>
  </si>
  <si>
    <t>T.C ZİRAAT BANKASI</t>
  </si>
  <si>
    <t>T.C. DEVLET DEMİRYOLLARI İŞL.GEN.MD.</t>
  </si>
  <si>
    <t>BAŞAK SİGORTA A.Ş</t>
  </si>
  <si>
    <t>AK EMEKLİLİK A.Ş</t>
  </si>
  <si>
    <t>KOÇ ALLIANZ SİGORTA A.Ş</t>
  </si>
  <si>
    <t>2003 YILI TÜRKİYE'DE SİGORTA FAALİYETLERİ HAKKINDA RAPOR</t>
  </si>
  <si>
    <t>SİGORTA ŞİRKETLERİNİN BRANŞLAR İTİBARİYLE HASAR-PRİM ORANLARI* (BRÜT) (Hayat Hariç)</t>
  </si>
  <si>
    <t>HAYAT VE BİREYSEL EMEKLİLİK TABLOLARI</t>
  </si>
  <si>
    <t>TABLOLAR</t>
  </si>
  <si>
    <t>REASÜRANS ŞİRKETLERİ TABLOLARI</t>
  </si>
  <si>
    <t>DİĞER TABLOLAR</t>
  </si>
  <si>
    <t>AK EMEKLİLİK</t>
  </si>
  <si>
    <t>ANADOLU H. EMEKLİLİK</t>
  </si>
  <si>
    <t>ANKARA EMEKLİLİK</t>
  </si>
  <si>
    <t>BAŞAK EMEKLİLİK</t>
  </si>
  <si>
    <t>DOĞAN EMEKLİLİK</t>
  </si>
  <si>
    <t>GARANTİ EMEKLİLİK</t>
  </si>
  <si>
    <t>KOÇ ALLIANZ H. EMEKLİLİK</t>
  </si>
  <si>
    <t>OYAK EMEKLİLİK</t>
  </si>
  <si>
    <t>YAPI KREDİ EMEKLİLİK</t>
  </si>
  <si>
    <t>VAKIF EMEKLİLİK</t>
  </si>
  <si>
    <t>GRAND TOTAL               2003</t>
  </si>
  <si>
    <t>(***)</t>
  </si>
  <si>
    <r>
      <t xml:space="preserve">Reasürans İşleri               </t>
    </r>
    <r>
      <rPr>
        <sz val="10"/>
        <rFont val="Arial Tur"/>
        <charset val="162"/>
      </rPr>
      <t>Reinsurance Business</t>
    </r>
  </si>
  <si>
    <r>
      <t xml:space="preserve">Reasürans İşleri                </t>
    </r>
    <r>
      <rPr>
        <sz val="10"/>
        <rFont val="Arial Tur"/>
        <charset val="162"/>
      </rPr>
      <t>Reinsurance Business</t>
    </r>
  </si>
  <si>
    <r>
      <t xml:space="preserve">Yurt İçi                    </t>
    </r>
    <r>
      <rPr>
        <sz val="10"/>
        <rFont val="Arial Tur"/>
        <charset val="162"/>
      </rPr>
      <t>Domestic</t>
    </r>
  </si>
  <si>
    <r>
      <t xml:space="preserve">Yurt Dışı                    </t>
    </r>
    <r>
      <rPr>
        <sz val="10"/>
        <rFont val="Arial Tur"/>
        <charset val="162"/>
      </rPr>
      <t>Abroad</t>
    </r>
  </si>
  <si>
    <r>
      <t xml:space="preserve">Direkt İşler                        </t>
    </r>
    <r>
      <rPr>
        <sz val="10"/>
        <rFont val="Arial Tur"/>
        <charset val="162"/>
      </rPr>
      <t>Direct Business</t>
    </r>
  </si>
  <si>
    <r>
      <t xml:space="preserve">Cari Rizikolar Karşılığı                   </t>
    </r>
    <r>
      <rPr>
        <sz val="10"/>
        <rFont val="Arial Tur"/>
        <charset val="162"/>
      </rPr>
      <t>Provision for Unearned Premiums</t>
    </r>
  </si>
  <si>
    <r>
      <t xml:space="preserve">Muallak Hasar Karşılığı                </t>
    </r>
    <r>
      <rPr>
        <sz val="10"/>
        <rFont val="Arial Tur"/>
        <charset val="162"/>
      </rPr>
      <t>Provision for Outstanding Losses</t>
    </r>
  </si>
  <si>
    <r>
      <t xml:space="preserve">Direkt İşler                                  </t>
    </r>
    <r>
      <rPr>
        <sz val="10"/>
        <rFont val="Arial Tur"/>
        <charset val="162"/>
      </rPr>
      <t>Direct Business</t>
    </r>
  </si>
  <si>
    <r>
      <t xml:space="preserve">Direkt İşler                                </t>
    </r>
    <r>
      <rPr>
        <sz val="10"/>
        <rFont val="Arial Tur"/>
        <charset val="162"/>
      </rPr>
      <t xml:space="preserve">  Direct Business</t>
    </r>
  </si>
  <si>
    <r>
      <t xml:space="preserve">Reasürans İşleri          </t>
    </r>
    <r>
      <rPr>
        <sz val="10"/>
        <rFont val="Arial Tur"/>
        <charset val="162"/>
      </rPr>
      <t xml:space="preserve">     Reinsurance Business</t>
    </r>
  </si>
  <si>
    <t>FONUSD</t>
  </si>
  <si>
    <r>
      <t xml:space="preserve">Fon Endeksi Yıllık Artış Oranı (Net Karpayı Oranı)                          (%)                               </t>
    </r>
    <r>
      <rPr>
        <sz val="9"/>
        <rFont val="Arial"/>
        <family val="2"/>
        <charset val="162"/>
      </rPr>
      <t xml:space="preserve">  Annual Increase Rate of Index (Net Profit Sharing Rate)</t>
    </r>
  </si>
  <si>
    <r>
      <t xml:space="preserve">25 (dahil) Oturacak Yeri Olan             </t>
    </r>
    <r>
      <rPr>
        <sz val="10"/>
        <rFont val="Arial Tur"/>
        <charset val="162"/>
      </rPr>
      <t xml:space="preserve">Seats for 25 (Included) Passengers </t>
    </r>
  </si>
  <si>
    <r>
      <t xml:space="preserve">25'den Fazla Oturacak Yeri Olan               </t>
    </r>
    <r>
      <rPr>
        <sz val="10"/>
        <rFont val="Arial Tur"/>
        <charset val="162"/>
      </rPr>
      <t xml:space="preserve">Seats for More Than 25 Passengers </t>
    </r>
  </si>
  <si>
    <r>
      <t xml:space="preserve">Muhtelif                </t>
    </r>
    <r>
      <rPr>
        <sz val="10"/>
        <rFont val="Arial Tur"/>
        <charset val="162"/>
      </rPr>
      <t>Others</t>
    </r>
  </si>
  <si>
    <r>
      <t xml:space="preserve">Toplam               </t>
    </r>
    <r>
      <rPr>
        <sz val="10"/>
        <rFont val="Arial Tur"/>
        <charset val="162"/>
      </rPr>
      <t>Total</t>
    </r>
  </si>
  <si>
    <r>
      <t xml:space="preserve">Maddi           </t>
    </r>
    <r>
      <rPr>
        <sz val="10"/>
        <rFont val="Arial Tur"/>
        <charset val="162"/>
      </rPr>
      <t>Material</t>
    </r>
  </si>
  <si>
    <r>
      <t xml:space="preserve">Bedeni           </t>
    </r>
    <r>
      <rPr>
        <sz val="10"/>
        <rFont val="Arial Tur"/>
        <charset val="162"/>
      </rPr>
      <t>Physical</t>
    </r>
  </si>
  <si>
    <r>
      <t xml:space="preserve">Hususi Otolar                     </t>
    </r>
    <r>
      <rPr>
        <sz val="10"/>
        <rFont val="Arial Tur"/>
        <charset val="162"/>
      </rPr>
      <t>Private Cars</t>
    </r>
  </si>
  <si>
    <r>
      <t xml:space="preserve">Taksiler                    </t>
    </r>
    <r>
      <rPr>
        <sz val="10"/>
        <rFont val="Arial Tur"/>
        <charset val="162"/>
      </rPr>
      <t>Taxies</t>
    </r>
  </si>
  <si>
    <r>
      <t xml:space="preserve">Lastik Tekerlekli Traktörler            </t>
    </r>
    <r>
      <rPr>
        <sz val="10"/>
        <rFont val="Arial Tur"/>
        <charset val="162"/>
      </rPr>
      <t>Agricultural Tractors</t>
    </r>
  </si>
  <si>
    <r>
      <t xml:space="preserve">10 (Dahil) Oturacak Yeri Olan              </t>
    </r>
    <r>
      <rPr>
        <sz val="10"/>
        <rFont val="Arial Tur"/>
        <charset val="162"/>
      </rPr>
      <t xml:space="preserve">  Seats for 10 (Included) Passengers </t>
    </r>
  </si>
  <si>
    <r>
      <t xml:space="preserve">25'den Fazla Oturacak Yeri Olan              </t>
    </r>
    <r>
      <rPr>
        <sz val="10"/>
        <rFont val="Arial Tur"/>
        <charset val="162"/>
      </rPr>
      <t xml:space="preserve"> Seats for More Than 25 Passengers</t>
    </r>
  </si>
  <si>
    <r>
      <t xml:space="preserve">Muhtelif                                         </t>
    </r>
    <r>
      <rPr>
        <sz val="10"/>
        <rFont val="Arial Tur"/>
        <charset val="162"/>
      </rPr>
      <t>Others</t>
    </r>
  </si>
  <si>
    <r>
      <t xml:space="preserve">Toplam                                    </t>
    </r>
    <r>
      <rPr>
        <sz val="10"/>
        <rFont val="Arial Tur"/>
        <charset val="162"/>
      </rPr>
      <t>Total</t>
    </r>
  </si>
  <si>
    <t>PROFIT AND LOSS ACCOUNTS OF THE INSURANCE COMPANIES FOR THE ACCIDENT BRANCH MOTOR OWN DAMAGE SUBBRANCH TECHNICAL RESULTS (TL BILLION)</t>
  </si>
  <si>
    <t>SİGORTA ŞİRKETLERİNİN MAKİNA MONTAJ BRANŞI KAR VE ZARAR HESABI TEKNİK SONUÇLARI (MİLYAR TL)</t>
  </si>
  <si>
    <t>PROFIT AND LOSS ACCOUNTS OF THE INSURANCE COMPANIES FOR THE ENGINEERING BRANCH TECHNICAL RESULTS (TL BILLION)</t>
  </si>
  <si>
    <t>SİGORTA ŞİRKETLERİNİN ZİRAAT BRANŞI KAR VE ZARAR HESABI TEKNİK SONUÇLARI (MİLYAR TL)</t>
  </si>
  <si>
    <t>PROFIT AND LOSS ACCOUNTS OF THE INSURANCE COMPANIES FOR THE AGRICULTURE BRANCH TECHNICAL RESULTS (TL BILLION)</t>
  </si>
  <si>
    <t>TABLO: 12/A</t>
  </si>
  <si>
    <t>TABLE: 12/A</t>
  </si>
  <si>
    <t>SİGORTA ŞİRKETLERİNİN SAĞLIK  BRANŞI KAR VE ZARAR HESABI TEKNİK SONUÇLARI (MİLYAR TL)</t>
  </si>
  <si>
    <t>PROFIT AND LOSS ACCOUNTS OF THE INSURANCE COMPANIES FOR THE HEALTH BRANCH TECHNICAL RESULTS (TL BILLION)</t>
  </si>
  <si>
    <t>TABLO: 12/B</t>
  </si>
  <si>
    <t>TABLE: 12/B</t>
  </si>
  <si>
    <t>SİGORTA ŞİRKETLERİNİN SAĞLIK BRANŞI KAR VE ZARAR HESABI TEKNİK SONUÇLARI (MİLYAR TL)</t>
  </si>
  <si>
    <t>TABLO: 13/A</t>
  </si>
  <si>
    <t>TABLE: 13/A</t>
  </si>
  <si>
    <t>SİGORTA ŞİRKETLERİNİN ELEMANTER BRANŞLAR KAR VE ZARAR HESABI KONSOLİDE TEKNİK SONUÇLARI (MİLYAR TL)</t>
  </si>
  <si>
    <t>CONSOLIDATED PROFIT AND LOSS ACCOUNTS OF THE INSURANCE COMPANIES FOR THE NON-LIFE BRANCHES TECHNICAL RESULTS (TL BILLION)</t>
  </si>
  <si>
    <t>TABLO: 13/B</t>
  </si>
  <si>
    <t>TABLE: 13/B</t>
  </si>
  <si>
    <t>CONSOLIDATED PROFITS AND LOSS ACCOUNTS OF THE INSURANCE COMPANIES FOR THE NON-LIFE BRANCHES TECHNICAL RESULTS (TL BILLION)</t>
  </si>
  <si>
    <t>PROFIT AND LOSS ACCOUNTS OF THE INSURANCE AND PRIVATE PENSION COMPANIES FINANCIAL RESULTS (TL BILLION)</t>
  </si>
  <si>
    <t>Umumi Masraflar-General Expense</t>
  </si>
  <si>
    <t>SİGORTA VE EMEKLİLİK ŞİRKETLERİNİN KAR VE ZARAR HESAPLARI KONSOLİDASYONU (MİLYAR TL)</t>
  </si>
  <si>
    <t>CONSOLIDATION OF THE PROFIT AND LOSS ACCOUNTS OF THE INSURANCE AND PENSION COMPANIES (TL BILLION)</t>
  </si>
  <si>
    <t>SİGORTA, EMEKLİLİK VE REASÜRANS ŞİRKETLERİNİN 2003 YILI KARLARININ DAĞILIMI (MİLYAR TL)</t>
  </si>
  <si>
    <t>DISTRIBUTION OF  PROFITS OF THE INSURANCE, PENSION AND REINSURANCE COMPANIES FOR THE 2003 FINANCIAL YEAR (TL BILLION)</t>
  </si>
  <si>
    <t>T.C.</t>
  </si>
  <si>
    <t>BAŞBAKANLIK</t>
  </si>
  <si>
    <t>HAZİNE MÜSTEŞARLIĞI</t>
  </si>
  <si>
    <t>SİGORTA DENETLEME KURULU</t>
  </si>
  <si>
    <t>TABLE: 3/A</t>
  </si>
  <si>
    <t>TABLO: 3/B</t>
  </si>
  <si>
    <t>TABLE: 3/B</t>
  </si>
  <si>
    <t>TABLO: 4</t>
  </si>
  <si>
    <t>TABLE: 4</t>
  </si>
  <si>
    <t>TABLO: 5/A</t>
  </si>
  <si>
    <t>TABLE: 5/A</t>
  </si>
  <si>
    <t>TABLO: 5/B</t>
  </si>
  <si>
    <t>TABLE: 5/B</t>
  </si>
  <si>
    <t>TABLO: 6/A</t>
  </si>
  <si>
    <t>TABLE: 6/A</t>
  </si>
  <si>
    <r>
      <t xml:space="preserve">Brokerlar            </t>
    </r>
    <r>
      <rPr>
        <sz val="9"/>
        <rFont val="Arial Tur"/>
        <family val="2"/>
        <charset val="162"/>
      </rPr>
      <t>Brokers</t>
    </r>
  </si>
  <si>
    <r>
      <t xml:space="preserve">Merkez              </t>
    </r>
    <r>
      <rPr>
        <sz val="9"/>
        <rFont val="Arial Tur"/>
        <family val="2"/>
        <charset val="162"/>
      </rPr>
      <t>Direct</t>
    </r>
  </si>
  <si>
    <r>
      <t xml:space="preserve">Acenteler            </t>
    </r>
    <r>
      <rPr>
        <sz val="9"/>
        <rFont val="Arial Tur"/>
        <family val="2"/>
        <charset val="162"/>
      </rPr>
      <t>Agencies</t>
    </r>
  </si>
  <si>
    <r>
      <t xml:space="preserve">Bankalar           </t>
    </r>
    <r>
      <rPr>
        <sz val="9"/>
        <rFont val="Arial Tur"/>
        <family val="2"/>
        <charset val="162"/>
      </rPr>
      <t>Banks</t>
    </r>
  </si>
  <si>
    <t>YAPI KREDİ EMEKLİLİK A.Ş. GELİR AMAÇLI KAMU BORÇLANMA ARAÇLARI EMEKLİLİK YATIRIM FONU</t>
  </si>
  <si>
    <t>YAPI KREDİ EMEKLİLİK A.Ş. GELİR AMAÇLI KARMA DIŞ BORÇLANMA ARAÇLARI EMEKLİLİK YATIRIM FONU</t>
  </si>
  <si>
    <t>YAPI KREDİ EMEKLİLİK A.Ş. GELİR AMAÇLI KAMU BORÇLANMA ARAÇLARI (DÖVİZ) EMEKLİLİK YATIRIM FONU</t>
  </si>
  <si>
    <t>YAPI KREDİ EMEKLİLİK A.Ş. BÜYÜME AMAÇLI HİSSE SENEDİ EMEKLİLİK YATIRIM FONU</t>
  </si>
  <si>
    <t>YAPI KREDİ EMEKLİLİK A.Ş. ESNEK EMEKLİLİK YATIRIM FONU</t>
  </si>
  <si>
    <t>YAPI KREDİ EMEKLİLİK A.Ş. GELİR AMAÇLI ULUSLARARASI KARMA EMEKLİLİK YATIRIM FONU</t>
  </si>
  <si>
    <t>YAPI KREDİ EMEKLİLİK A.Ş. PARA PİYASALARI LİKİT KAMU EMEKLİLİK YATIRIM FONU</t>
  </si>
  <si>
    <t>ESNEK EMEKLİLİK</t>
  </si>
  <si>
    <t>PARA PİYASASI LİKİT-KAMU</t>
  </si>
  <si>
    <t>G.AMAÇ. KAMU BORÇ. ARAÇ.</t>
  </si>
  <si>
    <t>B.AMAÇLI HİSSE SENEDİ</t>
  </si>
  <si>
    <t>G.AMAÇLI ULUSLAR.BORÇ.ARAÇ.</t>
  </si>
  <si>
    <t>G.AMAÇLI ULUSLARASI KARMA</t>
  </si>
  <si>
    <t>G.AMAÇLI TÜRK EUROBOND</t>
  </si>
  <si>
    <r>
      <t xml:space="preserve">ŞİRKET ADI               </t>
    </r>
    <r>
      <rPr>
        <sz val="10"/>
        <rFont val="Arial Tur"/>
        <charset val="162"/>
      </rPr>
      <t xml:space="preserve">  COMPANY NAME</t>
    </r>
  </si>
  <si>
    <t>TABLE: 43</t>
  </si>
  <si>
    <t>25 Yaş Altı-Under Age 25</t>
  </si>
  <si>
    <t>25-34</t>
  </si>
  <si>
    <t>35-44</t>
  </si>
  <si>
    <t>45-54</t>
  </si>
  <si>
    <t>55 Yaş Üstü-Over Age 55</t>
  </si>
  <si>
    <t>Toplam-Total</t>
  </si>
  <si>
    <t>TABLO: 44</t>
  </si>
  <si>
    <t>TABLE: 44</t>
  </si>
  <si>
    <r>
      <t xml:space="preserve">100 Milyon TL Altı                </t>
    </r>
    <r>
      <rPr>
        <sz val="10"/>
        <rFont val="Arial Tur"/>
        <charset val="162"/>
      </rPr>
      <t xml:space="preserve">   Less Than 100 Million TL</t>
    </r>
  </si>
  <si>
    <r>
      <t xml:space="preserve">100-200 Milyon TL Arası              </t>
    </r>
    <r>
      <rPr>
        <sz val="10"/>
        <rFont val="Arial Tur"/>
        <charset val="162"/>
      </rPr>
      <t>Between 100-200 Million TL</t>
    </r>
  </si>
  <si>
    <r>
      <t xml:space="preserve">200 Milyon TL Üstü               </t>
    </r>
    <r>
      <rPr>
        <sz val="10"/>
        <rFont val="Arial Tur"/>
        <charset val="162"/>
      </rPr>
      <t>More Than 200 Million TL</t>
    </r>
  </si>
  <si>
    <t>PENSION COMPANIES</t>
  </si>
  <si>
    <t xml:space="preserve"> PARA PİYASASI-LİKİT KAMU EMEKLİLİK FONU</t>
  </si>
  <si>
    <t xml:space="preserve"> BORÇLANMA ARAÇLARI EMEKLİLİK FONU</t>
  </si>
  <si>
    <t xml:space="preserve"> BÜYÜME AMAÇLI ESNEK EMEKLİLİK FONU</t>
  </si>
  <si>
    <t xml:space="preserve"> ULUSLAR ARASI KARMA EMEKLİLİK FONU</t>
  </si>
  <si>
    <t xml:space="preserve"> İHTİSASLAŞMIŞ İMKB ULUSAL 30 ENDEKSİ EMEKLİLİK FONU</t>
  </si>
  <si>
    <t>AK EMEKLİLİK GELİR AMAÇLI KAMU BORÇLANMA ARAÇLARI (USD) EMEKLİLİK FONU</t>
  </si>
  <si>
    <t xml:space="preserve"> GELİR AMAÇLI KARMA BORÇLANMA ARAÇLARI (EURO) EMEKLİLİK FONU</t>
  </si>
  <si>
    <t>ANADOLU HAYAT EMEKLİLİK</t>
  </si>
  <si>
    <t>ANADOLU HAYAT EMEKLİLİK A.Ş. GELİR AMAÇLI KAMU BORÇLANMA ARAÇLARI EYF</t>
  </si>
  <si>
    <t>ANADOLU HAYAT EMEKLİLİK A.Ş. PARA PİYASASI LİKİT EYF</t>
  </si>
  <si>
    <t>ANADOLU HAYAT EMEKLİLİK A.Ş. GELİR AMAÇLI KAMU BORÇLANMA ARAÇLARI EYF (DOLAR)</t>
  </si>
  <si>
    <t>ANADOLU HAYAT EMEKLİLİK A.Ş. GELİR AMAÇLI KAMU BORÇLANMA ARAÇLARI EYF (EURO)</t>
  </si>
  <si>
    <t>ANADOLU HAYAT EMEKLİLİK A.Ş. BÜYÜME AMAÇLI HİSSE SENEDİ EYF</t>
  </si>
  <si>
    <t>ANADOLU HAYAT EMEKLİLİK A.Ş. BÜYÜME AMAÇLI ULUSLAR ARASI KARMA EYF</t>
  </si>
  <si>
    <t>ANADOLU HAYAT EMEKLİLİK A.Ş. GELİR AMAÇLI ESNEK EYF</t>
  </si>
  <si>
    <t>ANADOLU HAYAT EMEKLİLİK A.Ş. ESNEK EYF</t>
  </si>
  <si>
    <t>ANADOLU HAYAT EMEKLİLİK A.Ş. BÜYÜME AMAÇLI ESNEK EYF</t>
  </si>
  <si>
    <t>ANKARA EMEKLİLİK A.Ş. GELİR AMAÇLI HİSSE SENEDİ EMEKLİLİK YATIRIM FONU</t>
  </si>
  <si>
    <t>ANKARA EMEKLİLİK A.Ş. DENGELİ EMEKLİLİK YATIRIM FONU</t>
  </si>
  <si>
    <t>ANKARA EMEKLİLİK A.Ş. PARA PİYASASI LİKİT KAMU EMEKLİLİK YATIRIM FONU</t>
  </si>
  <si>
    <t>ANKARA EMEKLİLİK A.Ş. GELİR AMAÇLI KAMU BORÇLANMA ARAÇLARI EMEKLİLİK YATIRIM FONU</t>
  </si>
  <si>
    <t>ANKARA EMEKLİLİK A.Ş. ULUSLARARASI BORÇLANMA ARAÇLARI EMEKLİLİK YATIRIM FONU</t>
  </si>
  <si>
    <t>GELİR AMAÇLI KAMU BORÇLANMA ARAÇLARI EMEKLİLİK YATIRIM FONU</t>
  </si>
  <si>
    <t>GELİR AMAÇLI KAMU  BORÇLANMA ARAÇLARI (DÖVİZ) EMEKLİLİK YATIRIM FONU</t>
  </si>
  <si>
    <t>ESNEK EMEKLİLİK YATIRIM FONU</t>
  </si>
  <si>
    <t>LİKİT-KAMU EMEKLİLİK YATIRIM FONU</t>
  </si>
  <si>
    <t>BÜYÜME AMAÇLI HİSSE SENEDİ EMEKLİLİK YATIRIM FONU</t>
  </si>
  <si>
    <t>COMMERCIAL UNION H. ve E.</t>
  </si>
  <si>
    <t xml:space="preserve">KAMU LİKİT E.Y.F. </t>
  </si>
  <si>
    <t xml:space="preserve">DENGELİ EMEKLİLİK YATIRIM FONU </t>
  </si>
  <si>
    <t>GELİR AMAÇLI KAMU BORÇLANMA ARAÇLARI E.Y.F.</t>
  </si>
  <si>
    <t>GELİR AMAÇLI KAMU DIŞ BORÇLANMA ARAÇLARI E.Y.F.</t>
  </si>
  <si>
    <t>GELİR AMAÇLI ULUSLARARASI BORÇLANMA ARAÇLARI E.Y.F.</t>
  </si>
  <si>
    <t>GELİR AMAÇLI KAMU BORÇLANMA ARAÇLARI EYF (DEK)</t>
  </si>
  <si>
    <t>PARA PİYASASI LİKİT - KAMU EYF (DEL)</t>
  </si>
  <si>
    <t>GELİR AMAÇLI DÖVİZ CİNSİNDEN YATIRIM ARAÇLARI EYF (DED)</t>
  </si>
  <si>
    <t>İHTİSASLAŞMIŞ İMKB ULUSAL 30 ENDEKSİ EYF (DEU)</t>
  </si>
  <si>
    <t>ESNEK EYF (DEE)</t>
  </si>
  <si>
    <t>GELİR AMAÇLI DÖVİZ CİNSİNDEN KAMU BORÇLANMA ARAÇLARI EYF (DEB)</t>
  </si>
  <si>
    <t>PARA PİYASASI EMANET LİKİT KARMA EYF (DEP)</t>
  </si>
  <si>
    <t>GARANTİ EMEKLİLİK ve H.</t>
  </si>
  <si>
    <t>LİKİT KAMU EYF</t>
  </si>
  <si>
    <t>G.A.ULUSLARARASI BORÇ.ARAÇ.EYF</t>
  </si>
  <si>
    <t>G.A.KAMU BORÇ.ARAÇ.EYF</t>
  </si>
  <si>
    <t>G.A.ESNEK EYF</t>
  </si>
  <si>
    <t>B.A.HİSSE SENEDİ EYF</t>
  </si>
  <si>
    <t>B.A.ESNEK EYF</t>
  </si>
  <si>
    <t>KOÇ ALLIANZ H. ve E.</t>
  </si>
  <si>
    <t>PARA PİYASASI EMANET LİKİT KAMU EYF</t>
  </si>
  <si>
    <t>PARA PİYASASI LİKİT KAMU EYF</t>
  </si>
  <si>
    <t>BÜYÜME AMAÇLI ESNEK EYF</t>
  </si>
  <si>
    <t>İHTİSASLAŞMIŞ İMKB ULUSAL-30 ENDEKSİ EYF</t>
  </si>
  <si>
    <t>GELİR AMAÇLI KAMU BORÇLANMA ARAÇLARI EYF</t>
  </si>
  <si>
    <t>GELİR AMAÇLI KAMU BORÇLANMA ARAÇLARI (DE) EYF</t>
  </si>
  <si>
    <t>GELİR AMAÇLI KAMU DIŞ BORÇLANMA ARAÇLARI EYF</t>
  </si>
  <si>
    <t>GELİR AMAÇLI ULUSLARARASI KARMA EYF</t>
  </si>
  <si>
    <t>GELİR AMAÇLI DÖVİZ CİNSİNDEN YATIRIM ARAÇLARI EFY</t>
  </si>
  <si>
    <t>BÜYÜME AMAÇLI KARMA EYF</t>
  </si>
  <si>
    <t>BÜYÜME AMAÇLI HİSSE SENEDİ EYF</t>
  </si>
  <si>
    <t>LİKİT EMEKLİLİK YATIRIM FONU</t>
  </si>
  <si>
    <t>ALİ FUAT AKDEMİR</t>
  </si>
  <si>
    <t>E.BATURALP PAMUKÇU</t>
  </si>
  <si>
    <t>ÖZKAN ELGİN</t>
  </si>
  <si>
    <t>ALİ RİZA İNKILAP AKIN</t>
  </si>
  <si>
    <t>(0212) 252 10 10</t>
  </si>
  <si>
    <t>ALİ EKBER BEKTAŞ</t>
  </si>
  <si>
    <t>(0212) 292 32 52</t>
  </si>
  <si>
    <t>MEHMET ÇİFTLİKLİ</t>
  </si>
  <si>
    <t>MUSTAFA İCİK</t>
  </si>
  <si>
    <t>www.ankarasigorta.com.tr</t>
  </si>
  <si>
    <t>AXA OYAK SİGORTA A.Ş.</t>
  </si>
  <si>
    <t>M.AYDIN MÜDERRİSOĞLU</t>
  </si>
  <si>
    <t>FATMA CANLI</t>
  </si>
  <si>
    <t>HAKKI CEMAL ERERDİ</t>
  </si>
  <si>
    <t>TOPRAK (GLOBAL) HAYAT</t>
  </si>
  <si>
    <t>PROFIT AND LOSS ACCOUNTS OF THE INSURANCE COMPANIES FOR THE LIFE BRANCH TECHNICAL RESULTS (TL BILLION)</t>
  </si>
  <si>
    <t xml:space="preserve">TEKNİK KARŞILIKLARDA REASÜRÖR PAYI </t>
  </si>
  <si>
    <t>SİGORTA ŞİRKETLERİNİN  HAYAT BRANŞINDAKİ MALİ SONUÇLARI (MİLYAR TL)</t>
  </si>
  <si>
    <t>FINANCIAL RESULTS OF THE INSURANCE COMPANIES FOR THE LIFE BRANCH (BILLION TL)</t>
  </si>
  <si>
    <t>GİDERLER- Expenses</t>
  </si>
  <si>
    <t>2003 YIL SONU İTİBARİYLE MERİ POLİÇE ADETLERİ VE PRİM ÜRETİMLERİ</t>
  </si>
  <si>
    <t>NUMBER OF POLICIES IN ACT AND PREMIUM PRODUCTION AS OF END OF THE YEAR 2003</t>
  </si>
  <si>
    <t>COMMERCIAL UNION H. E.</t>
  </si>
  <si>
    <t>KOÇ ALLIANZ H. E.</t>
  </si>
  <si>
    <t>HAYAT BRANŞINDAKİ DİREKT ÜRETİM VE PORTFÖY HAREKETLERİ (MİLYAR TL)</t>
  </si>
  <si>
    <r>
      <t xml:space="preserve">Teknik Kar (Milyar TL)           </t>
    </r>
    <r>
      <rPr>
        <b/>
        <sz val="8"/>
        <rFont val="Arial Tur"/>
        <charset val="162"/>
      </rPr>
      <t xml:space="preserve"> </t>
    </r>
    <r>
      <rPr>
        <sz val="8"/>
        <rFont val="Arial Tur"/>
        <charset val="162"/>
      </rPr>
      <t>Technical Profit           (TRL Billion)</t>
    </r>
  </si>
  <si>
    <r>
      <t xml:space="preserve">Teknik Kar Oranı                %             </t>
    </r>
    <r>
      <rPr>
        <b/>
        <sz val="8"/>
        <rFont val="Arial Tur"/>
        <charset val="162"/>
      </rPr>
      <t xml:space="preserve">   </t>
    </r>
    <r>
      <rPr>
        <sz val="8"/>
        <rFont val="Arial Tur"/>
        <charset val="162"/>
      </rPr>
      <t>Technical Profit Ratio</t>
    </r>
  </si>
  <si>
    <r>
      <t xml:space="preserve">Teknik Kar (Milyar TL)            </t>
    </r>
    <r>
      <rPr>
        <sz val="8"/>
        <rFont val="Arial Tur"/>
        <charset val="162"/>
      </rPr>
      <t>Technical Profit           (TRL Billion)</t>
    </r>
  </si>
  <si>
    <r>
      <t xml:space="preserve">Teknik Kar Oranı                %              </t>
    </r>
    <r>
      <rPr>
        <b/>
        <sz val="8"/>
        <rFont val="Arial Tur"/>
        <charset val="162"/>
      </rPr>
      <t xml:space="preserve">  </t>
    </r>
    <r>
      <rPr>
        <sz val="8"/>
        <rFont val="Arial Tur"/>
        <charset val="162"/>
      </rPr>
      <t>Technical Profit Ratio</t>
    </r>
  </si>
  <si>
    <r>
      <t xml:space="preserve">Hayat Matematik Karşılığı      </t>
    </r>
    <r>
      <rPr>
        <sz val="10"/>
        <rFont val="Arial Tur"/>
        <charset val="162"/>
      </rPr>
      <t>Mathematical Reserves</t>
    </r>
  </si>
  <si>
    <r>
      <t xml:space="preserve">Hayat Kar payı Karş.             </t>
    </r>
    <r>
      <rPr>
        <sz val="10"/>
        <rFont val="Arial Tur"/>
        <charset val="162"/>
      </rPr>
      <t>Profit Share Reseves for Life</t>
    </r>
  </si>
  <si>
    <r>
      <t xml:space="preserve">Hayat Mual. Tazm. Karş.            </t>
    </r>
    <r>
      <rPr>
        <sz val="10"/>
        <rFont val="Arial Tur"/>
        <family val="2"/>
        <charset val="162"/>
      </rPr>
      <t>Outstanding Claims Reserves for Life</t>
    </r>
  </si>
  <si>
    <r>
      <t xml:space="preserve">Cari Rizikolar Karş.             </t>
    </r>
    <r>
      <rPr>
        <sz val="10"/>
        <rFont val="Arial Tur"/>
        <charset val="162"/>
      </rPr>
      <t>Unearned Premium Reserves</t>
    </r>
  </si>
  <si>
    <r>
      <t xml:space="preserve">Direkt İşler                 </t>
    </r>
    <r>
      <rPr>
        <sz val="10"/>
        <rFont val="Arial Tur"/>
        <charset val="162"/>
      </rPr>
      <t>Direct Business</t>
    </r>
  </si>
  <si>
    <r>
      <t xml:space="preserve">Reasürans İşleri                   </t>
    </r>
    <r>
      <rPr>
        <sz val="10"/>
        <rFont val="Arial Tur"/>
        <charset val="162"/>
      </rPr>
      <t>Reinsurance Business</t>
    </r>
  </si>
  <si>
    <r>
      <t xml:space="preserve">ALINAN KOMİSYONLAR              </t>
    </r>
    <r>
      <rPr>
        <sz val="8"/>
        <rFont val="Arial Tur"/>
        <charset val="162"/>
      </rPr>
      <t>COMMISSIONS RECEIVED</t>
    </r>
  </si>
  <si>
    <r>
      <t xml:space="preserve">  ALINAN PRİMLER                      </t>
    </r>
    <r>
      <rPr>
        <sz val="9"/>
        <rFont val="Arial Tur"/>
        <charset val="162"/>
      </rPr>
      <t>PREMIUMS RECEIVED</t>
    </r>
  </si>
  <si>
    <r>
      <t>GİDERLER-</t>
    </r>
    <r>
      <rPr>
        <sz val="9"/>
        <rFont val="Arial Tur"/>
        <charset val="162"/>
      </rPr>
      <t>EXPENDITURE</t>
    </r>
  </si>
  <si>
    <r>
      <t xml:space="preserve">Yurt İçi       </t>
    </r>
    <r>
      <rPr>
        <sz val="10"/>
        <rFont val="Arial Tur"/>
        <charset val="162"/>
      </rPr>
      <t>Domestic</t>
    </r>
  </si>
  <si>
    <r>
      <t xml:space="preserve">Yurt Dışı        </t>
    </r>
    <r>
      <rPr>
        <sz val="10"/>
        <rFont val="Arial Tur"/>
        <charset val="162"/>
      </rPr>
      <t xml:space="preserve"> Abroad</t>
    </r>
  </si>
  <si>
    <r>
      <t xml:space="preserve">REASÜRÖRE VERİLEN PRİMLER                    </t>
    </r>
    <r>
      <rPr>
        <b/>
        <sz val="9"/>
        <rFont val="Arial Tur"/>
        <charset val="162"/>
      </rPr>
      <t xml:space="preserve"> </t>
    </r>
    <r>
      <rPr>
        <sz val="9"/>
        <rFont val="Arial Tur"/>
        <charset val="162"/>
      </rPr>
      <t>PREMIUMS CEDED</t>
    </r>
  </si>
  <si>
    <r>
      <t xml:space="preserve">Ölüm ve Maluliyet Tazminatı                         </t>
    </r>
    <r>
      <rPr>
        <sz val="10"/>
        <rFont val="Arial Tur"/>
        <charset val="162"/>
      </rPr>
      <t>Death and Disablement Payments</t>
    </r>
  </si>
  <si>
    <r>
      <t xml:space="preserve">Vade Gelimi ve İrat Ödemeleri                         </t>
    </r>
    <r>
      <rPr>
        <sz val="10"/>
        <rFont val="Arial Tur"/>
        <charset val="162"/>
      </rPr>
      <t xml:space="preserve">Maturity and Annuity Payments </t>
    </r>
  </si>
  <si>
    <r>
      <t xml:space="preserve">Direkt İşler                </t>
    </r>
    <r>
      <rPr>
        <sz val="10"/>
        <rFont val="Arial Tur"/>
        <charset val="162"/>
      </rPr>
      <t>Direct Business</t>
    </r>
  </si>
  <si>
    <r>
      <t xml:space="preserve">Reasürans İşleri                 </t>
    </r>
    <r>
      <rPr>
        <sz val="10"/>
        <rFont val="Arial Tur"/>
        <charset val="162"/>
      </rPr>
      <t>Reinsurance Business</t>
    </r>
  </si>
  <si>
    <r>
      <t xml:space="preserve">İştira Ödemeleri                       </t>
    </r>
    <r>
      <rPr>
        <sz val="10"/>
        <rFont val="Arial Tur"/>
        <charset val="162"/>
      </rPr>
      <t>Surrenders</t>
    </r>
  </si>
  <si>
    <r>
      <t xml:space="preserve">Kar payı Ödemeleri                  </t>
    </r>
    <r>
      <rPr>
        <sz val="10"/>
        <rFont val="Arial Tur"/>
        <charset val="162"/>
      </rPr>
      <t xml:space="preserve">           Profit Share Payments</t>
    </r>
  </si>
  <si>
    <r>
      <t xml:space="preserve"> ÖDENEN TAZMİNAT- </t>
    </r>
    <r>
      <rPr>
        <sz val="9"/>
        <rFont val="Arial Tur"/>
        <charset val="162"/>
      </rPr>
      <t>CLAIMS PAID</t>
    </r>
  </si>
  <si>
    <r>
      <t xml:space="preserve">VERİLEN KOMİSYONLAR </t>
    </r>
    <r>
      <rPr>
        <b/>
        <sz val="10"/>
        <rFont val="Arial Tur"/>
        <family val="2"/>
        <charset val="162"/>
      </rPr>
      <t xml:space="preserve">                      </t>
    </r>
    <r>
      <rPr>
        <sz val="9"/>
        <rFont val="Arial Tur"/>
        <charset val="162"/>
      </rPr>
      <t>COMMISSIONS PAID</t>
    </r>
  </si>
  <si>
    <r>
      <t xml:space="preserve">Poliçe Adedi            </t>
    </r>
    <r>
      <rPr>
        <sz val="9"/>
        <rFont val="Arial Tur"/>
        <charset val="162"/>
      </rPr>
      <t xml:space="preserve"> No. Of Policies</t>
    </r>
  </si>
  <si>
    <r>
      <t xml:space="preserve">Prim Üretimi            </t>
    </r>
    <r>
      <rPr>
        <sz val="9"/>
        <rFont val="Arial Tur"/>
        <charset val="162"/>
      </rPr>
      <t xml:space="preserve"> Premium Production</t>
    </r>
  </si>
  <si>
    <r>
      <t>FERDİ HAYAT SİGORTALARI-</t>
    </r>
    <r>
      <rPr>
        <sz val="9"/>
        <rFont val="Arial Tur"/>
        <charset val="162"/>
      </rPr>
      <t>INDIVIDUAL LIFE INSURANCES</t>
    </r>
  </si>
  <si>
    <r>
      <t xml:space="preserve">FERDİ SİGORTALAR TOPLAMI                           </t>
    </r>
    <r>
      <rPr>
        <sz val="9"/>
        <rFont val="Arial Tur"/>
        <charset val="162"/>
      </rPr>
      <t xml:space="preserve">  INDIVIDUAL LIFE TOTAL</t>
    </r>
  </si>
  <si>
    <t xml:space="preserve">BİREYSEL EMEKLİLİK ŞİRKETLERİ </t>
  </si>
  <si>
    <t>SİGORTA ŞİRKETLERİ - Fon Sistemi Uygulayan</t>
  </si>
  <si>
    <t>INSURANCE COMPANIES - Use The Fund System for The Distribution of Porfit Sharing</t>
  </si>
  <si>
    <r>
      <t xml:space="preserve">1 Yıldan Uzun Süreli Hayat Sigortası                         </t>
    </r>
    <r>
      <rPr>
        <sz val="10"/>
        <rFont val="Arial Tur"/>
        <charset val="162"/>
      </rPr>
      <t>Term Life Insurance</t>
    </r>
  </si>
  <si>
    <r>
      <t xml:space="preserve">Birikimli Hayat Sigortası                      </t>
    </r>
    <r>
      <rPr>
        <sz val="10"/>
        <rFont val="Arial Tur"/>
        <charset val="162"/>
      </rPr>
      <t xml:space="preserve">          Permanent Life Insurance</t>
    </r>
  </si>
  <si>
    <r>
      <t xml:space="preserve">Gelir Sigortası                                    </t>
    </r>
    <r>
      <rPr>
        <sz val="10"/>
        <rFont val="Arial Tur"/>
        <charset val="162"/>
      </rPr>
      <t>Annuity</t>
    </r>
  </si>
  <si>
    <r>
      <t xml:space="preserve">Hayat Sigortası (Birikimi olmayan)                   </t>
    </r>
    <r>
      <rPr>
        <sz val="10"/>
        <rFont val="Arial Tur"/>
        <charset val="162"/>
      </rPr>
      <t xml:space="preserve">                                                             Life Insurance</t>
    </r>
  </si>
  <si>
    <r>
      <t xml:space="preserve">2002 Yılından Devreden Portföy                                           </t>
    </r>
    <r>
      <rPr>
        <sz val="10"/>
        <rFont val="Arial Tur"/>
        <charset val="162"/>
      </rPr>
      <t>Portfolio brought forward 2002</t>
    </r>
  </si>
  <si>
    <r>
      <t xml:space="preserve">2002 Yılından Devreden Portföy                                                                   </t>
    </r>
    <r>
      <rPr>
        <sz val="10"/>
        <rFont val="Arial Tur"/>
        <charset val="162"/>
      </rPr>
      <t>Portfolio brought forward 2002</t>
    </r>
  </si>
  <si>
    <t>SİGORTA VE EMEKLİLİK ŞİRKETLERİNİN ACENTELERİ (BANKALAR HARİÇ)</t>
  </si>
  <si>
    <t>AGENCIES OF THE INSURANCE AND PENSION COMPANIES (EXCLUDING BANKS)</t>
  </si>
  <si>
    <t>SİGORTA VE EMEKLİLİK SİRKETLERİNİN ACENTELİĞİNİ YAPAN BANKALAR VE ŞUBE SAYISI</t>
  </si>
  <si>
    <r>
      <t xml:space="preserve">PAY SAHİPLERİ - </t>
    </r>
    <r>
      <rPr>
        <sz val="8"/>
        <rFont val="Arial Tur"/>
        <charset val="162"/>
      </rPr>
      <t>Shareholders</t>
    </r>
  </si>
  <si>
    <t>SECURITIES PORTFOLIO OF THE INSURANCE AND REINSURANCE COMPANIES IN THE LIFE BRANCH (TL BILLION)</t>
  </si>
  <si>
    <t>BİREYSEL EMEKLİLİK ŞİRKETLERİ FONLARINA İLİŞKİN BİLGİLER</t>
  </si>
  <si>
    <t>INFORMATION ABOUT FUNDS OF PRIVATE PENSION COMPANIES</t>
  </si>
  <si>
    <t>LIST OF TABLES</t>
  </si>
  <si>
    <t>TABLES</t>
  </si>
  <si>
    <t>REINSURANCE</t>
  </si>
  <si>
    <t>LIFE AND PRIVATE PENSION TABLES</t>
  </si>
  <si>
    <t>REINSURANCE TABLES</t>
  </si>
  <si>
    <t>OTHER TABLES</t>
  </si>
  <si>
    <t>TABLE: 46/A</t>
  </si>
  <si>
    <t>TABLE: 46/B</t>
  </si>
  <si>
    <t>TABLE: 36/A</t>
  </si>
  <si>
    <t>TABLE: 36/B</t>
  </si>
  <si>
    <t>REASÜRANS ŞİRKETLERİNİN  KAR VE ZARAR HESABI MALİ SONUÇLARI (MİLYAR TL)</t>
  </si>
  <si>
    <t>THE PROFIT AND LOSS ACCOUNTS OF THE REINSURANCE COMPANIES FINANCIAL RESULTS (TL BILLION)</t>
  </si>
  <si>
    <t>SİGORTA, EMEKLİLİK VE REASÜRANS ŞİRKETLERİNDE ÇALIŞAN PAZARLAMA ELEMANI SAYISI</t>
  </si>
  <si>
    <t>NUMBER OF MARKETING STAFF EMPLOYED BY INSURANCE, PENSION AND REINSURANCE COMPANIES</t>
  </si>
  <si>
    <t>SİGORTA, EMEKLİLİK VE REASÜRANS ŞİRKETLERİNDE ÇALIŞAN SAYISI</t>
  </si>
  <si>
    <t>NUMBER OF STAFF EMPLOYED BY INSURANCE, PENSION AND REINSURANCE COMPANIES</t>
  </si>
  <si>
    <t>SİGORTA, EMEKLİLİK VE REASÜRANS ŞİRKETLERİNİN YÖNETİM KURULU ÜYELERİ GENEL MÜDÜR VE GENEL MÜDÜR YARDIMCILARI</t>
  </si>
  <si>
    <t>BOARD MEMBERS, GENERAL MANAGERS AND GENERAL MENAGER ASSISTANTS OF INSURANCE, PENSION AND REINSURANCE COMPANIES</t>
  </si>
  <si>
    <t>SİGORTA, EMEKLİLİK VE REASÜRANS ŞİRKETLERİNİN SERMAYELERİNİN DAĞILIMI (MİLYAR TL)</t>
  </si>
  <si>
    <t>SPLIT OF CAPITAL STRUCTURE OF INSURANCE, PENSION AND REINSURANCE COMPANIES  (TL BILLION)</t>
  </si>
  <si>
    <t>DENİZBANK A.Ş</t>
  </si>
  <si>
    <t>TEKSTİLBANK</t>
  </si>
  <si>
    <t>T.İŞ BANKASI</t>
  </si>
  <si>
    <t>BANKEUROPA</t>
  </si>
  <si>
    <t>T.C. ZİRAAT BANKASI</t>
  </si>
  <si>
    <t>T.HALK BANKASI A.Ş.</t>
  </si>
  <si>
    <t>HSBC BANK</t>
  </si>
  <si>
    <t>T.GARANTİ BANKASI A.Ş.</t>
  </si>
  <si>
    <t>DENİZBANK A.Ş.</t>
  </si>
  <si>
    <t>TEKFENBANK A.Ş.</t>
  </si>
  <si>
    <t>MNGBANK A.Ş.</t>
  </si>
  <si>
    <t>TÜRK TİCARET BANKASI</t>
  </si>
  <si>
    <t>TÜRK EKONOMİ BANKASI</t>
  </si>
  <si>
    <t>KOÇBANK</t>
  </si>
  <si>
    <t>ADABANK A.Ş.</t>
  </si>
  <si>
    <t>YKB</t>
  </si>
  <si>
    <t>VAKIFBANK</t>
  </si>
  <si>
    <t>TABLO: 50/1</t>
  </si>
  <si>
    <t>TABLE: 50/1</t>
  </si>
  <si>
    <t>GENERAL</t>
  </si>
  <si>
    <t>GENEL TOPLAM-TOTAL 2002</t>
  </si>
  <si>
    <t>TABLO: 50/2</t>
  </si>
  <si>
    <t>TABLE: 50/2</t>
  </si>
  <si>
    <t>GENEL TOPLAM-TOTAL 2003</t>
  </si>
  <si>
    <t>TABLO: 51</t>
  </si>
  <si>
    <t>TABLE: 51</t>
  </si>
  <si>
    <t>ŞİRKET ADI, ADRESİ, TELEFON-FAKS NO., INTERNET ADR.</t>
  </si>
  <si>
    <t>YÖNETİM KURULU ÜYELERİ</t>
  </si>
  <si>
    <t>DENETÇİLER</t>
  </si>
  <si>
    <t>NAME OF COMPANY, ADDRES, TELEPHONE-FAX NO, INTERNET ADR.</t>
  </si>
  <si>
    <t>BOARD MEMBERS</t>
  </si>
  <si>
    <t>AIG SİGORTA A.Ş.</t>
  </si>
  <si>
    <t>Başkan</t>
  </si>
  <si>
    <t>ROBERT THOMAS</t>
  </si>
  <si>
    <t>NURTEN YONTAR</t>
  </si>
  <si>
    <t>PHILIP JAY SCHWARZ</t>
  </si>
  <si>
    <t>EMİRHAN CAD.ATAKULE NO:145 A BLOK KAT:7/8 DİKİLİTAŞ/İSTANBUL</t>
  </si>
  <si>
    <t>Başkan Yardımcısı</t>
  </si>
  <si>
    <t>HAMDİ TOLGA DANIŞMAN</t>
  </si>
  <si>
    <t>Üye</t>
  </si>
  <si>
    <t>ROBERT SIMON PEREIRA</t>
  </si>
  <si>
    <t>PAOLO SILVIA GRASSI</t>
  </si>
  <si>
    <t>0212 236 49 49 (TEL)</t>
  </si>
  <si>
    <t>HAKAN ALKIŞ</t>
  </si>
  <si>
    <t>0212 236 49 50 (FAX)</t>
  </si>
  <si>
    <t>Üye (Genel Müdür)</t>
  </si>
  <si>
    <t>AKSİGORTA A.Ş.</t>
  </si>
  <si>
    <t>MEHMET AKIN KOZANOĞLU</t>
  </si>
  <si>
    <t>NEDİM BOZFAKIOĞLU</t>
  </si>
  <si>
    <t>YUSUF ALİ VAHDET TULUN</t>
  </si>
  <si>
    <t>MECLİS-İ MEBUSAN CAD.NO:147 FINDIKLI/İSTANBUL</t>
  </si>
  <si>
    <t>MEHMET CİVELEK</t>
  </si>
  <si>
    <t>YALÇIN KÜÇÜKERTUNÇ</t>
  </si>
  <si>
    <t>SAMİ VODİNA</t>
  </si>
  <si>
    <t>İSMAİL RAGIP YERGİN</t>
  </si>
  <si>
    <t>A.YELİZ DALAŞ</t>
  </si>
  <si>
    <t>TURGAY ÖZBEK</t>
  </si>
  <si>
    <t>FATİH KİLİSLİOĞLU</t>
  </si>
  <si>
    <t>Tel: (0212) 261 94 00 (63 hat-PBX)</t>
  </si>
  <si>
    <t>HALDUN SOYER</t>
  </si>
  <si>
    <t>TABLO LİSTESİ (LIST OF TABLES)</t>
  </si>
  <si>
    <t>TABLO: 1A</t>
  </si>
  <si>
    <t>TABLE: 1A</t>
  </si>
  <si>
    <t>TABLO: 1B</t>
  </si>
  <si>
    <t>TABLE: 1B</t>
  </si>
  <si>
    <t>TABLE: 2/A</t>
  </si>
  <si>
    <t>TABLO: 2/B</t>
  </si>
  <si>
    <t>TABLE: 2/B</t>
  </si>
  <si>
    <t>TABLO: 3/A</t>
  </si>
  <si>
    <t>İŞ KULELERİ KULE 2 KAT:23-26  4.LEVENT / İSTANBUL</t>
  </si>
  <si>
    <t>AHMET YAVUZ</t>
  </si>
  <si>
    <t>OKTAY EKE</t>
  </si>
  <si>
    <t>ŞAHAP TEZER</t>
  </si>
  <si>
    <t>CEVDET SÖZDİNLER</t>
  </si>
  <si>
    <t>H. ATİLA MACUN</t>
  </si>
  <si>
    <t>KÖKSAL BURKAN</t>
  </si>
  <si>
    <t>BEDRİ ÖZDİNÇER</t>
  </si>
  <si>
    <t>0212 350 03 50</t>
  </si>
  <si>
    <t>AHMET ERASLAN</t>
  </si>
  <si>
    <t>GÜRKAN ŞENOL</t>
  </si>
  <si>
    <t>0212 350 03 55</t>
  </si>
  <si>
    <t>HATİCE HALE ERPEK</t>
  </si>
  <si>
    <t>HAMDİ SARIKAYA</t>
  </si>
  <si>
    <t>BURHANETTİN KANTAR</t>
  </si>
  <si>
    <t>www.anadolusigorta.com.tr</t>
  </si>
  <si>
    <t>AYDIN SÜHA ÖNDER</t>
  </si>
  <si>
    <t>ENGİN MURAT YÜKSEL</t>
  </si>
  <si>
    <t>ANKARA ANONİM TÜRK SİGORTA ŞİRKETİ</t>
  </si>
  <si>
    <t>MUHSİN MENGÜTÜRK</t>
  </si>
  <si>
    <t>REMZİ ÖRTEN</t>
  </si>
  <si>
    <t>YUSUF CEMİL SATOĞLU</t>
  </si>
  <si>
    <t>BANKALAR CAD. NO:80
KARAKÖY / İSTANBUL</t>
  </si>
  <si>
    <t>HAYATİ ÇETİN</t>
  </si>
  <si>
    <t>EMİN ENSARİ</t>
  </si>
  <si>
    <t>İBRAHİM SELVİ</t>
  </si>
  <si>
    <t>39.51</t>
  </si>
  <si>
    <t>47,11 - 44,63</t>
  </si>
  <si>
    <t xml:space="preserve">  9,62 - 10,01</t>
  </si>
  <si>
    <t xml:space="preserve">  7,76 -  7,23</t>
  </si>
  <si>
    <t>TABLO: 39</t>
  </si>
  <si>
    <t>TABLE: 39</t>
  </si>
  <si>
    <t>BANKS ACTING AS INSURANCE AGENTS AND NUMBER OF THEIR BRANCHES</t>
  </si>
  <si>
    <t>TABLO: 43</t>
  </si>
  <si>
    <t>TABLO: 1/A</t>
  </si>
  <si>
    <t>TABLE: 1/A</t>
  </si>
  <si>
    <t>GENEL TOPLAM</t>
  </si>
  <si>
    <t>GRAND TOTAL</t>
  </si>
  <si>
    <t>TABLO:1/B</t>
  </si>
  <si>
    <t>TABLE: 1/B</t>
  </si>
  <si>
    <t>TABLO: 2/A</t>
  </si>
  <si>
    <t>REASÜRANS</t>
  </si>
  <si>
    <t>TOPLAM</t>
  </si>
  <si>
    <t>LIFE</t>
  </si>
  <si>
    <t>TOTAL</t>
  </si>
  <si>
    <t>-</t>
  </si>
  <si>
    <t xml:space="preserve"> III.ÖDENEN TAZMİNATTA REASÜRÖR PAYI</t>
  </si>
  <si>
    <t xml:space="preserve"> IV.DEVREDEN TEKNİK KARŞILIKLAR (Net)</t>
  </si>
  <si>
    <t xml:space="preserve">  V.TEKNİK KARŞILIKLARDA REASÜRÖR PAYI </t>
  </si>
  <si>
    <t>DİĞER</t>
  </si>
  <si>
    <t>Hisse Senetleri</t>
  </si>
  <si>
    <t>TOPLAMI</t>
  </si>
  <si>
    <t>Shares</t>
  </si>
  <si>
    <t>Others</t>
  </si>
  <si>
    <t>OTHER</t>
  </si>
  <si>
    <t>A-SİGORTA ŞİRKETLERİ</t>
  </si>
  <si>
    <t>INSURANCE COMPANIES</t>
  </si>
  <si>
    <t>AIG</t>
  </si>
  <si>
    <t>AKSİGORTA</t>
  </si>
  <si>
    <t>ANADOLU ANONİM TÜRK</t>
  </si>
  <si>
    <t>ANKARA ANONİM TÜRK</t>
  </si>
  <si>
    <t>AXA OYAK</t>
  </si>
  <si>
    <t>BAŞAK</t>
  </si>
  <si>
    <t>BATI</t>
  </si>
  <si>
    <t>BİRLİK</t>
  </si>
  <si>
    <t>COMMERCIAL UNION</t>
  </si>
  <si>
    <t>DEMİR</t>
  </si>
  <si>
    <t>EGS</t>
  </si>
  <si>
    <t>FİNANS</t>
  </si>
  <si>
    <t>GARANTİ</t>
  </si>
  <si>
    <t>GENERALİ</t>
  </si>
  <si>
    <t>G.I.C. DÜNYA</t>
  </si>
  <si>
    <t>TABLO: 38/B</t>
  </si>
  <si>
    <t>TABLE: 38/B</t>
  </si>
  <si>
    <t>TABLO: 38/A</t>
  </si>
  <si>
    <t>TABLE: 38/A</t>
  </si>
  <si>
    <t>TABLO: 37</t>
  </si>
  <si>
    <t>TABLE: 37</t>
  </si>
  <si>
    <t>TABLO: 36B</t>
  </si>
  <si>
    <t>TABLE: 36B</t>
  </si>
  <si>
    <t>TABLO: 36A</t>
  </si>
  <si>
    <t>TABLE: 36A</t>
  </si>
  <si>
    <t>TABLO: 35</t>
  </si>
  <si>
    <t>TABLE: 35</t>
  </si>
  <si>
    <t>TABLO: 36/A</t>
  </si>
  <si>
    <t>TABLO: 36/B</t>
  </si>
  <si>
    <t>TABLO: 46/A</t>
  </si>
  <si>
    <t>TABLO: 46/B</t>
  </si>
  <si>
    <t>İHLAS HAYAT</t>
  </si>
  <si>
    <t>İSVİÇRE HAYAT</t>
  </si>
  <si>
    <t>RUMELİ HAYAT</t>
  </si>
  <si>
    <t>ŞEKER HAYAT</t>
  </si>
  <si>
    <t>TOPLAM-TOTAL</t>
  </si>
  <si>
    <t>B-REASÜRANS ŞİRKETLERİ</t>
  </si>
  <si>
    <t>REINSURANCE COMPANIES</t>
  </si>
  <si>
    <t>DESTEK REASÜRANS</t>
  </si>
  <si>
    <t>HALK REASÜRANS</t>
  </si>
  <si>
    <t>MİLLİ REASÜRANS</t>
  </si>
  <si>
    <t>2001</t>
  </si>
  <si>
    <t>2000</t>
  </si>
  <si>
    <t>(*)</t>
  </si>
  <si>
    <t>1999</t>
  </si>
  <si>
    <t>1998</t>
  </si>
  <si>
    <t>(*) Önceki yıllarda Kasa ve Banka birlikte gösterilmiştir.</t>
  </si>
  <si>
    <t>(**) Önceki yıllarda Acenteler ile birlikte gösterilmiştir</t>
  </si>
  <si>
    <t>Cari Rizikolar</t>
  </si>
  <si>
    <t>Deprem Hasar</t>
  </si>
  <si>
    <t>Yükümlülükler</t>
  </si>
  <si>
    <t>Karşılığı</t>
  </si>
  <si>
    <t>Karşılıklar</t>
  </si>
  <si>
    <t>Reserves</t>
  </si>
  <si>
    <t xml:space="preserve">  REINSURANCE COMPANIES</t>
  </si>
  <si>
    <t>SİGORTA VE REASÜRANS ŞİRKETLERİNDEKİ MENKUL KIYMETLER (MİLYAR TL)</t>
  </si>
  <si>
    <t>SECURITIES PORTFOLIO OF INSURANCE AND REINSURANCE COMPANIES (TL BILLION)</t>
  </si>
  <si>
    <t>Hazine</t>
  </si>
  <si>
    <t>Devlet</t>
  </si>
  <si>
    <t>Gelir Ortaklığı</t>
  </si>
  <si>
    <t>Yatırım Fonu</t>
  </si>
  <si>
    <t>Özel Sektör</t>
  </si>
  <si>
    <t xml:space="preserve">MENKUL </t>
  </si>
  <si>
    <t>Bonosu</t>
  </si>
  <si>
    <t>Tahvili</t>
  </si>
  <si>
    <t>Senetleri</t>
  </si>
  <si>
    <t>Katılma Belgesi</t>
  </si>
  <si>
    <t xml:space="preserve">Sigorta ve </t>
  </si>
  <si>
    <t xml:space="preserve">Sanayi </t>
  </si>
  <si>
    <t>Diğer Menkul</t>
  </si>
  <si>
    <t>DEĞERLER</t>
  </si>
  <si>
    <t>Treasury</t>
  </si>
  <si>
    <t>Bankalar</t>
  </si>
  <si>
    <t>İşletmeleri</t>
  </si>
  <si>
    <t>Diğerleri</t>
  </si>
  <si>
    <t>Toplamı</t>
  </si>
  <si>
    <t>Değerler</t>
  </si>
  <si>
    <t>Bonds</t>
  </si>
  <si>
    <t xml:space="preserve">Insurance and </t>
  </si>
  <si>
    <t>Banks</t>
  </si>
  <si>
    <t>Industrial</t>
  </si>
  <si>
    <t>Total</t>
  </si>
  <si>
    <t>Reinsurance Companies</t>
  </si>
  <si>
    <t>Firms</t>
  </si>
  <si>
    <t xml:space="preserve"> </t>
  </si>
  <si>
    <t>CONSOLIDATION OF TECHNICAL RESULTS OF INSURANCE, PENSION AND REINSURANCE COMPANIES AS AT 12.31.2003 (TL BILLION)</t>
  </si>
  <si>
    <t>V.DİĞER GİDERLER-OTHER EXPENDITURE</t>
  </si>
  <si>
    <r>
      <t>VI.BİREYSEL EMEKLİLİK GİDERLERİ</t>
    </r>
    <r>
      <rPr>
        <sz val="10"/>
        <rFont val="Arial Tur"/>
        <charset val="162"/>
      </rPr>
      <t>-PRIVATE PENSION EXPENDITURE</t>
    </r>
  </si>
  <si>
    <r>
      <t>GİDERLER TOPLAMI-</t>
    </r>
    <r>
      <rPr>
        <sz val="10"/>
        <rFont val="Arial Tur"/>
        <charset val="162"/>
      </rPr>
      <t>TOTAL EXPENDITURE</t>
    </r>
  </si>
  <si>
    <r>
      <t xml:space="preserve"> MALİ GİDERLER</t>
    </r>
    <r>
      <rPr>
        <sz val="10"/>
        <rFont val="Arial Tur"/>
        <charset val="162"/>
      </rPr>
      <t>-FINANCIAL EXPENDITURE</t>
    </r>
  </si>
  <si>
    <r>
      <t xml:space="preserve">I.GENEL GİDERLER </t>
    </r>
    <r>
      <rPr>
        <sz val="10"/>
        <rFont val="Arial Tur"/>
        <charset val="162"/>
      </rPr>
      <t>- GENERAL EXPENDITURE</t>
    </r>
  </si>
  <si>
    <r>
      <t xml:space="preserve">II.FAİZ GİDERLERİ </t>
    </r>
    <r>
      <rPr>
        <sz val="10"/>
        <rFont val="Arial Tur"/>
        <charset val="162"/>
      </rPr>
      <t>- INTEREST EXPENDITURE</t>
    </r>
  </si>
  <si>
    <r>
      <t>IV.KARŞILIKLAR</t>
    </r>
    <r>
      <rPr>
        <sz val="10"/>
        <rFont val="Arial Tur"/>
        <charset val="162"/>
      </rPr>
      <t xml:space="preserve"> - PROVISION EXPENDITURE</t>
    </r>
  </si>
  <si>
    <r>
      <t xml:space="preserve">V.DİĞER GİDERLER </t>
    </r>
    <r>
      <rPr>
        <sz val="10"/>
        <rFont val="Arial Tur"/>
        <charset val="162"/>
      </rPr>
      <t>- OTHER EXPENDITURE</t>
    </r>
  </si>
  <si>
    <r>
      <t xml:space="preserve">     A.Reasürörler Cari Hesabı</t>
    </r>
    <r>
      <rPr>
        <sz val="10"/>
        <rFont val="Arial Tur"/>
        <charset val="162"/>
      </rPr>
      <t>-Reinsurers' Current Account</t>
    </r>
  </si>
  <si>
    <r>
      <t xml:space="preserve">     B.Reasürörlerin Depoları</t>
    </r>
    <r>
      <rPr>
        <sz val="10"/>
        <rFont val="Arial Tur"/>
        <charset val="162"/>
      </rPr>
      <t>-Reinsurers' Deposits</t>
    </r>
  </si>
  <si>
    <r>
      <t xml:space="preserve">     C.Vergi ve Diğer Yüküm.</t>
    </r>
    <r>
      <rPr>
        <sz val="10"/>
        <rFont val="Arial Tur"/>
        <charset val="162"/>
      </rPr>
      <t>-Tax and Other Obligations</t>
    </r>
  </si>
  <si>
    <r>
      <t xml:space="preserve">     D.Bireysel Emeklilik Sistemi Borçları</t>
    </r>
    <r>
      <rPr>
        <sz val="10"/>
        <rFont val="Arial Tur"/>
        <charset val="162"/>
      </rPr>
      <t>-Private Pension System Payables</t>
    </r>
  </si>
  <si>
    <r>
      <t xml:space="preserve">     E.Diğer Borçlar</t>
    </r>
    <r>
      <rPr>
        <sz val="10"/>
        <rFont val="Arial Tur"/>
        <charset val="162"/>
      </rPr>
      <t>-Other Creditor Liabilities</t>
    </r>
  </si>
  <si>
    <r>
      <t xml:space="preserve"> II.TEKNİK KARŞILIKLAR</t>
    </r>
    <r>
      <rPr>
        <sz val="10"/>
        <rFont val="Arial Tur"/>
        <charset val="162"/>
      </rPr>
      <t>-TECHNICAL PROVISIONS</t>
    </r>
  </si>
  <si>
    <r>
      <t xml:space="preserve">     A.Cari Rizikolar Karşılığı (Net</t>
    </r>
    <r>
      <rPr>
        <sz val="10"/>
        <rFont val="Arial Tur"/>
        <charset val="162"/>
      </rPr>
      <t>)-Provision for Unearned Premiums</t>
    </r>
  </si>
  <si>
    <r>
      <t xml:space="preserve">     B.Muallak Hasarlar Karşılığı (Net)</t>
    </r>
    <r>
      <rPr>
        <sz val="10"/>
        <rFont val="Arial Tur"/>
        <charset val="162"/>
      </rPr>
      <t>-Provision for Outstanding Losses</t>
    </r>
  </si>
  <si>
    <r>
      <t xml:space="preserve">     C.Hayat Matematik Karşılığı (Net)</t>
    </r>
    <r>
      <rPr>
        <sz val="10"/>
        <rFont val="Arial Tur"/>
        <charset val="162"/>
      </rPr>
      <t>-Mathematical Provision</t>
    </r>
  </si>
  <si>
    <r>
      <t xml:space="preserve">     D.Hayat Muallak Tazm. Karş.(Net)</t>
    </r>
    <r>
      <rPr>
        <sz val="10"/>
        <rFont val="Arial Tur"/>
        <family val="2"/>
        <charset val="162"/>
      </rPr>
      <t>-Provision for Outstanding Claims for Life</t>
    </r>
  </si>
  <si>
    <r>
      <t xml:space="preserve">     E.Hayat Kar Payı Karşılığı (Net)</t>
    </r>
    <r>
      <rPr>
        <sz val="10"/>
        <rFont val="Arial Tur"/>
        <charset val="162"/>
      </rPr>
      <t>-Bonus Provision for Life</t>
    </r>
  </si>
  <si>
    <r>
      <t xml:space="preserve">     F.Deprem Hasar Karşılığı</t>
    </r>
    <r>
      <rPr>
        <sz val="10"/>
        <rFont val="Arial Tur"/>
        <charset val="162"/>
      </rPr>
      <t>-Provisions for Earthquake Loss</t>
    </r>
  </si>
  <si>
    <r>
      <t xml:space="preserve">     G.Diğer Karşılıklar</t>
    </r>
    <r>
      <rPr>
        <sz val="10"/>
        <rFont val="Arial Tur"/>
        <charset val="162"/>
      </rPr>
      <t>-Other Technical Provisions</t>
    </r>
  </si>
  <si>
    <r>
      <t>III.SERBEST KARŞILIKLAR</t>
    </r>
    <r>
      <rPr>
        <sz val="10"/>
        <rFont val="Arial Tur"/>
        <charset val="162"/>
      </rPr>
      <t>-Free Provisions</t>
    </r>
  </si>
  <si>
    <r>
      <t xml:space="preserve">     A.Kıdem Tazminatı Karşılığı</t>
    </r>
    <r>
      <rPr>
        <sz val="10"/>
        <rFont val="Arial Tur"/>
        <charset val="162"/>
      </rPr>
      <t>-End of Service Remuneration Provision</t>
    </r>
  </si>
  <si>
    <r>
      <t xml:space="preserve">     B.Diğer Karşılıklar</t>
    </r>
    <r>
      <rPr>
        <sz val="10"/>
        <rFont val="Arial Tur"/>
        <charset val="162"/>
      </rPr>
      <t>-Other Provisions</t>
    </r>
  </si>
  <si>
    <r>
      <t>IV.DİĞER PASİFLER</t>
    </r>
    <r>
      <rPr>
        <sz val="10"/>
        <rFont val="Arial Tur"/>
        <charset val="162"/>
      </rPr>
      <t>-OTHER LIABILITIES</t>
    </r>
  </si>
  <si>
    <r>
      <t xml:space="preserve"> V.ÖZKAYNAKLAR</t>
    </r>
    <r>
      <rPr>
        <sz val="10"/>
        <rFont val="Arial Tur"/>
        <charset val="162"/>
      </rPr>
      <t>-SHAREHOLDERS EQUITY</t>
    </r>
  </si>
  <si>
    <r>
      <t xml:space="preserve">    A.Ödenmiş Sermaye</t>
    </r>
    <r>
      <rPr>
        <sz val="10"/>
        <rFont val="Arial Tur"/>
        <charset val="162"/>
      </rPr>
      <t>-Paid-up Capital</t>
    </r>
  </si>
  <si>
    <r>
      <t xml:space="preserve">        Nominal Sermaye</t>
    </r>
    <r>
      <rPr>
        <sz val="10"/>
        <rFont val="Arial Tur"/>
        <charset val="162"/>
      </rPr>
      <t>-Subscribed Capital</t>
    </r>
  </si>
  <si>
    <r>
      <t xml:space="preserve">        Ödenmemiş Sermaye</t>
    </r>
    <r>
      <rPr>
        <sz val="10"/>
        <rFont val="Arial Tur"/>
        <charset val="162"/>
      </rPr>
      <t>-Unpaid Capital (-)</t>
    </r>
  </si>
  <si>
    <r>
      <t xml:space="preserve">    B.Kanuni Yedek Akçeler</t>
    </r>
    <r>
      <rPr>
        <sz val="10"/>
        <rFont val="Arial Tur"/>
        <charset val="162"/>
      </rPr>
      <t>-Legal Reserves</t>
    </r>
  </si>
  <si>
    <r>
      <t xml:space="preserve">    C.İhtiyari Yedek Akçeler</t>
    </r>
    <r>
      <rPr>
        <sz val="10"/>
        <rFont val="Arial Tur"/>
        <charset val="162"/>
      </rPr>
      <t>-Free Reserves</t>
    </r>
  </si>
  <si>
    <r>
      <t xml:space="preserve">    D.Olağanüstü Yedek Akçeler</t>
    </r>
    <r>
      <rPr>
        <sz val="10"/>
        <rFont val="Arial Tur"/>
        <charset val="162"/>
      </rPr>
      <t>-Extraordinary Reserves</t>
    </r>
  </si>
  <si>
    <r>
      <t xml:space="preserve">    E.Yeniden Değerleme Fonu</t>
    </r>
    <r>
      <rPr>
        <sz val="10"/>
        <rFont val="Arial Tur"/>
        <charset val="162"/>
      </rPr>
      <t>-Revaluation Fund</t>
    </r>
  </si>
  <si>
    <r>
      <t xml:space="preserve">    F.Geçmiş Yıl Kar/Zararı</t>
    </r>
    <r>
      <rPr>
        <sz val="10"/>
        <rFont val="Arial Tur"/>
        <charset val="162"/>
      </rPr>
      <t>-Profit/Loss Carried Forward</t>
    </r>
  </si>
  <si>
    <r>
      <t>VI.DÖNEM KARI/ZARARI</t>
    </r>
    <r>
      <rPr>
        <sz val="10"/>
        <rFont val="Arial Tur"/>
        <charset val="162"/>
      </rPr>
      <t>-Profit/Loss</t>
    </r>
  </si>
  <si>
    <r>
      <t>PASİF TOPLAMI</t>
    </r>
    <r>
      <rPr>
        <sz val="10"/>
        <rFont val="Arial Tur"/>
        <charset val="162"/>
      </rPr>
      <t>-TOTAL LIABILITIES</t>
    </r>
  </si>
  <si>
    <r>
      <t xml:space="preserve">  I.BORÇLAR-</t>
    </r>
    <r>
      <rPr>
        <sz val="10"/>
        <rFont val="Arial Tur"/>
        <charset val="162"/>
      </rPr>
      <t>CREDITOR  ACCOUNTS</t>
    </r>
  </si>
  <si>
    <r>
      <t>GELİRLER</t>
    </r>
    <r>
      <rPr>
        <sz val="10"/>
        <rFont val="Arial Tur"/>
        <charset val="162"/>
      </rPr>
      <t>-INCOME</t>
    </r>
  </si>
  <si>
    <r>
      <t xml:space="preserve">   I.ALINAN PRİMLER</t>
    </r>
    <r>
      <rPr>
        <sz val="10"/>
        <rFont val="Arial"/>
      </rPr>
      <t xml:space="preserve"> - PREMIUMS RECEIVED</t>
    </r>
  </si>
  <si>
    <r>
      <t xml:space="preserve">  </t>
    </r>
    <r>
      <rPr>
        <b/>
        <sz val="10"/>
        <rFont val="Arial"/>
        <family val="2"/>
        <charset val="162"/>
      </rPr>
      <t xml:space="preserve">   Direkt İşler</t>
    </r>
    <r>
      <rPr>
        <sz val="10"/>
        <rFont val="Arial"/>
      </rPr>
      <t>-Direct Business</t>
    </r>
  </si>
  <si>
    <r>
      <t xml:space="preserve">     </t>
    </r>
    <r>
      <rPr>
        <b/>
        <sz val="10"/>
        <rFont val="Arial"/>
        <family val="2"/>
        <charset val="162"/>
      </rPr>
      <t>Reasürans İşleri</t>
    </r>
    <r>
      <rPr>
        <sz val="10"/>
        <rFont val="Arial"/>
      </rPr>
      <t>-Reinsurance Business</t>
    </r>
  </si>
  <si>
    <r>
      <t xml:space="preserve">  II.ALINAN KOMİSYONLAR</t>
    </r>
    <r>
      <rPr>
        <b/>
        <sz val="10"/>
        <rFont val="Arial Tur"/>
        <family val="2"/>
        <charset val="162"/>
      </rPr>
      <t xml:space="preserve"> </t>
    </r>
    <r>
      <rPr>
        <sz val="10"/>
        <rFont val="Arial Tur"/>
        <charset val="162"/>
      </rPr>
      <t>-COMMISSIONS RECEIVED</t>
    </r>
  </si>
  <si>
    <t xml:space="preserve">        REINSURERS' SHARE IN TECHNICAL PROVISIONS</t>
  </si>
  <si>
    <r>
      <t>a)Cari Rizikolar Karşılığı</t>
    </r>
    <r>
      <rPr>
        <sz val="10"/>
        <rFont val="Arial Tur"/>
        <charset val="162"/>
      </rPr>
      <t>-Provision for Unearned Premiums</t>
    </r>
  </si>
  <si>
    <t>31.12.2003 TARİHİ İTİBARİYLE SİGORTA, EMEKLİLİK VE REASÜRANS ŞİRKETLERİNİN TEKNİK GELİR-GİDER HESAPLARININ KONSOLİDASYONU (MİLYAR TL)</t>
  </si>
  <si>
    <r>
      <t>b)Muallak Hasar Karşılığı</t>
    </r>
    <r>
      <rPr>
        <sz val="10"/>
        <rFont val="Arial Tur"/>
        <charset val="162"/>
      </rPr>
      <t>-Provision for Outstanding Losses</t>
    </r>
  </si>
  <si>
    <r>
      <t>c)Hayat Matematik Karşılığı</t>
    </r>
    <r>
      <rPr>
        <sz val="10"/>
        <rFont val="Arial Tur"/>
        <charset val="162"/>
      </rPr>
      <t>-Mathematical Provisions</t>
    </r>
  </si>
  <si>
    <r>
      <t>d)Hayat Muallak Tazm. Karş.</t>
    </r>
    <r>
      <rPr>
        <sz val="10"/>
        <rFont val="Arial Tur"/>
        <charset val="162"/>
      </rPr>
      <t>-Outstanding Claims Provision for Life</t>
    </r>
  </si>
  <si>
    <r>
      <t>e)Hayat Kar Payı Karşılığı</t>
    </r>
    <r>
      <rPr>
        <sz val="10"/>
        <rFont val="Arial Tur"/>
        <charset val="162"/>
      </rPr>
      <t>-Bonus Provision for Life</t>
    </r>
  </si>
  <si>
    <r>
      <t xml:space="preserve"> VI.DİĞER GELİRLER</t>
    </r>
    <r>
      <rPr>
        <sz val="10"/>
        <rFont val="Arial Tur"/>
        <charset val="162"/>
      </rPr>
      <t>-OTHER INCOME</t>
    </r>
  </si>
  <si>
    <r>
      <t xml:space="preserve"> VII.BİREYSEL EMEKLİLİK GELİRLERİ</t>
    </r>
    <r>
      <rPr>
        <sz val="10"/>
        <rFont val="Arial Tur"/>
        <charset val="162"/>
      </rPr>
      <t>-PRIVATE PENSION INCOME</t>
    </r>
  </si>
  <si>
    <r>
      <t>GELİRLER TOPLAMI</t>
    </r>
    <r>
      <rPr>
        <sz val="10"/>
        <rFont val="Arial Tur"/>
        <charset val="162"/>
      </rPr>
      <t>-TOTAL INCOME</t>
    </r>
  </si>
  <si>
    <r>
      <t>TEKNİK KAR/ZARAR</t>
    </r>
    <r>
      <rPr>
        <sz val="10"/>
        <rFont val="Arial Tur"/>
        <charset val="162"/>
      </rPr>
      <t>-TECHNICAL RESULTS</t>
    </r>
  </si>
  <si>
    <r>
      <t>MALİ GELİRLER</t>
    </r>
    <r>
      <rPr>
        <sz val="10"/>
        <rFont val="Arial Tur"/>
        <charset val="162"/>
      </rPr>
      <t>-FINANCIAL RESULTS</t>
    </r>
  </si>
  <si>
    <r>
      <t xml:space="preserve"> I.FAİZLER</t>
    </r>
    <r>
      <rPr>
        <sz val="10"/>
        <rFont val="Arial Tur"/>
        <charset val="162"/>
      </rPr>
      <t>-INTERESTS</t>
    </r>
  </si>
  <si>
    <r>
      <t xml:space="preserve"> II.KİRA GELİRLERİ</t>
    </r>
    <r>
      <rPr>
        <sz val="10"/>
        <rFont val="Arial Tur"/>
        <charset val="162"/>
      </rPr>
      <t>-RENTAL INCOME</t>
    </r>
  </si>
  <si>
    <r>
      <t xml:space="preserve"> III.KAMBİYO KARLARI</t>
    </r>
    <r>
      <rPr>
        <sz val="10"/>
        <rFont val="Arial Tur"/>
        <charset val="162"/>
      </rPr>
      <t>-FOREIGN EXCHANGE</t>
    </r>
  </si>
  <si>
    <r>
      <t>DÖNEM KAR/ZARARI</t>
    </r>
    <r>
      <rPr>
        <sz val="10"/>
        <rFont val="Arial Tur"/>
        <charset val="162"/>
      </rPr>
      <t>-PROFIT/LOSSES</t>
    </r>
  </si>
  <si>
    <r>
      <t>GELİRLER TOPLAMI</t>
    </r>
    <r>
      <rPr>
        <sz val="10"/>
        <rFont val="Arial Tur"/>
        <charset val="162"/>
      </rPr>
      <t>-TOTAL INCOMES</t>
    </r>
  </si>
  <si>
    <r>
      <t xml:space="preserve"> IV.DİĞER GELİRLER</t>
    </r>
    <r>
      <rPr>
        <sz val="10"/>
        <rFont val="Arial Tur"/>
        <charset val="162"/>
      </rPr>
      <t>-OTHER INCOMES</t>
    </r>
  </si>
  <si>
    <r>
      <t>I.REASÜRÖRLERE VERİLEN PRİMLER</t>
    </r>
    <r>
      <rPr>
        <sz val="10"/>
        <rFont val="Arial Tur"/>
        <charset val="162"/>
      </rPr>
      <t>-REINSURERS' SHARE PREMIUMS</t>
    </r>
  </si>
  <si>
    <r>
      <t>II.ÖDENEN KOMİSYONLAR</t>
    </r>
    <r>
      <rPr>
        <sz val="10"/>
        <rFont val="Arial Tur"/>
        <charset val="162"/>
      </rPr>
      <t>-ACQUISITION COSTS</t>
    </r>
  </si>
  <si>
    <r>
      <t>III.ÖDENEN TAZMİNATLAR</t>
    </r>
    <r>
      <rPr>
        <sz val="10"/>
        <rFont val="Arial Tur"/>
        <charset val="162"/>
      </rPr>
      <t>-PAID LOSSES</t>
    </r>
  </si>
  <si>
    <r>
      <t>IV.TEKNİK KARŞILIKLAR</t>
    </r>
    <r>
      <rPr>
        <sz val="10"/>
        <rFont val="Arial Tur"/>
        <charset val="162"/>
      </rPr>
      <t xml:space="preserve">-TECHNICAL PROVISIONS </t>
    </r>
  </si>
  <si>
    <r>
      <t>d)Hayat Muallak Tazm. Karş.</t>
    </r>
    <r>
      <rPr>
        <sz val="10"/>
        <rFont val="Arial Tur"/>
        <family val="2"/>
        <charset val="162"/>
      </rPr>
      <t>-Outstanding Claims Provision for Life</t>
    </r>
  </si>
  <si>
    <r>
      <t>f)Deprem Hasar Karşılığı</t>
    </r>
    <r>
      <rPr>
        <sz val="10"/>
        <rFont val="Arial Tur"/>
        <charset val="162"/>
      </rPr>
      <t>-Provisions for Earthquake Losses</t>
    </r>
  </si>
  <si>
    <r>
      <t>III.KAMBİYO ZARARLARI</t>
    </r>
    <r>
      <rPr>
        <sz val="10"/>
        <rFont val="Arial Tur"/>
        <charset val="162"/>
      </rPr>
      <t xml:space="preserve"> - FOREIGN EXCHANGE LOSSES</t>
    </r>
  </si>
  <si>
    <t>DEVREDEN TEKNİK KARŞILIKLAR (NET)</t>
  </si>
  <si>
    <t>GELİRLER</t>
  </si>
  <si>
    <t>TABLE: 11/A</t>
  </si>
  <si>
    <t>TABLO: 11/B</t>
  </si>
  <si>
    <t>TABLE: 11/B</t>
  </si>
  <si>
    <t>CEM BOZALİ</t>
  </si>
  <si>
    <t>ALİ ERSOY</t>
  </si>
  <si>
    <t>ERSİN ERKAN</t>
  </si>
  <si>
    <t>SİBEL SEVİNÇLİ</t>
  </si>
  <si>
    <t>0212 288 68 44 TEL</t>
  </si>
  <si>
    <t>BELMA DÖNMEZ</t>
  </si>
  <si>
    <t>0212 274 22 98 FAX</t>
  </si>
  <si>
    <t>www.demirsigorta.com.tr</t>
  </si>
  <si>
    <t>FİNANS SİGORTA A.Ş.</t>
  </si>
  <si>
    <t>HÜSNÜ M.ÖZYEĞİN</t>
  </si>
  <si>
    <t>MİNE KÜLEY</t>
  </si>
  <si>
    <t>RECAİ DALAŞ</t>
  </si>
  <si>
    <t>RÜZGARLI BAHÇE MAH. 
CUMHURİYET CAD. NO:10 ACARLAR İŞ MRK. KAVACIK /İST.</t>
  </si>
  <si>
    <t>MEHMET ÖMER ARİF ARAS</t>
  </si>
  <si>
    <t>ŞEBNEM SENİYE KARADUMAN</t>
  </si>
  <si>
    <t>MEHMET BÜLENT ALANYA</t>
  </si>
  <si>
    <t>FERHAN OLCAYTO ONUR</t>
  </si>
  <si>
    <t>TELAT GÜRSES</t>
  </si>
  <si>
    <t>MEHMET GÜLEŞÇİ</t>
  </si>
  <si>
    <t xml:space="preserve">H.MENEKŞE UÇANOĞLU DİŞÇİ </t>
  </si>
  <si>
    <t>TEL  0216 538 60 00</t>
  </si>
  <si>
    <t>FAX 0216 538 62 90</t>
  </si>
  <si>
    <t>www.finanssigorta.com</t>
  </si>
  <si>
    <t>GARANTİ SİGORTA A.Ş.</t>
  </si>
  <si>
    <t>ACLAN ACAR</t>
  </si>
  <si>
    <t>SELAHİ İÇTEM</t>
  </si>
  <si>
    <t>HASAN GÜLLER</t>
  </si>
  <si>
    <t>METE CD. PARK HAN NO : 40 
80060 TAKSİM</t>
  </si>
  <si>
    <t>HÜSNÜ AKAN</t>
  </si>
  <si>
    <t>BAHATTİN BURSALI</t>
  </si>
  <si>
    <t>MUSTAFA BARUT</t>
  </si>
  <si>
    <t>FARUK NAFİZ KARADERE</t>
  </si>
  <si>
    <r>
      <t xml:space="preserve">Yurt İçi     </t>
    </r>
    <r>
      <rPr>
        <sz val="10"/>
        <rFont val="Arial Tur"/>
        <charset val="162"/>
      </rPr>
      <t xml:space="preserve">  Domestic</t>
    </r>
  </si>
  <si>
    <r>
      <t xml:space="preserve">Yurt Dışı         </t>
    </r>
    <r>
      <rPr>
        <sz val="10"/>
        <rFont val="Arial Tur"/>
        <charset val="162"/>
      </rPr>
      <t>Abroad</t>
    </r>
  </si>
  <si>
    <r>
      <t xml:space="preserve">Yurt İçi      </t>
    </r>
    <r>
      <rPr>
        <sz val="10"/>
        <rFont val="Arial Tur"/>
        <charset val="162"/>
      </rPr>
      <t xml:space="preserve"> Domestic</t>
    </r>
  </si>
  <si>
    <r>
      <t>Umumi Masraflar-</t>
    </r>
    <r>
      <rPr>
        <sz val="10"/>
        <rFont val="Arial Tur"/>
        <charset val="162"/>
      </rPr>
      <t>General Expense</t>
    </r>
  </si>
  <si>
    <r>
      <t xml:space="preserve">Kambiyo Zararları   </t>
    </r>
    <r>
      <rPr>
        <sz val="10"/>
        <rFont val="Arial Tur"/>
        <charset val="162"/>
      </rPr>
      <t xml:space="preserve"> Foreign Exchange</t>
    </r>
  </si>
  <si>
    <r>
      <t xml:space="preserve">Kambiyo Karları      </t>
    </r>
    <r>
      <rPr>
        <sz val="10"/>
        <rFont val="Arial Tur"/>
        <charset val="162"/>
      </rPr>
      <t xml:space="preserve"> Foreign Exchange Gain</t>
    </r>
  </si>
  <si>
    <r>
      <t xml:space="preserve">Kira Geliri </t>
    </r>
    <r>
      <rPr>
        <sz val="10"/>
        <rFont val="Arial Tur"/>
        <charset val="162"/>
      </rPr>
      <t>Rental Income</t>
    </r>
  </si>
  <si>
    <r>
      <t xml:space="preserve">BANKA ADI                             </t>
    </r>
    <r>
      <rPr>
        <sz val="9"/>
        <rFont val="Arial Tur"/>
        <charset val="162"/>
      </rPr>
      <t xml:space="preserve">    NAME OF BANK</t>
    </r>
  </si>
  <si>
    <r>
      <t xml:space="preserve">ŞUBE SAYISI                </t>
    </r>
    <r>
      <rPr>
        <sz val="9"/>
        <rFont val="Arial Tur"/>
        <charset val="162"/>
      </rPr>
      <t>NUMBER OF BRANCHES</t>
    </r>
  </si>
  <si>
    <r>
      <t xml:space="preserve">BANKA ADI                              </t>
    </r>
    <r>
      <rPr>
        <sz val="9"/>
        <rFont val="Arial Tur"/>
        <charset val="162"/>
      </rPr>
      <t xml:space="preserve">   NAME OF BANK</t>
    </r>
  </si>
  <si>
    <r>
      <t xml:space="preserve">ŞUBE SAYISI               </t>
    </r>
    <r>
      <rPr>
        <sz val="9"/>
        <rFont val="Arial Tur"/>
        <charset val="162"/>
      </rPr>
      <t xml:space="preserve"> NUMBER OF BRANCHES</t>
    </r>
  </si>
  <si>
    <r>
      <t>ŞİRKET ÇALIŞANLARININ ÖĞRENİM DURUMU-</t>
    </r>
    <r>
      <rPr>
        <sz val="9"/>
        <rFont val="Arial Tur"/>
        <charset val="162"/>
      </rPr>
      <t>LEVEL OF EDUCATION</t>
    </r>
  </si>
  <si>
    <r>
      <t xml:space="preserve">BAYAN - </t>
    </r>
    <r>
      <rPr>
        <sz val="10"/>
        <rFont val="Arial Tur"/>
        <charset val="162"/>
      </rPr>
      <t>FEMALE STAFF</t>
    </r>
  </si>
  <si>
    <r>
      <t xml:space="preserve">BAY- </t>
    </r>
    <r>
      <rPr>
        <sz val="10"/>
        <rFont val="Arial Tur"/>
        <charset val="162"/>
      </rPr>
      <t>MALE STAFF</t>
    </r>
  </si>
  <si>
    <r>
      <t xml:space="preserve">Yüksek Lisans         </t>
    </r>
    <r>
      <rPr>
        <sz val="10"/>
        <rFont val="Arial Tur"/>
        <charset val="162"/>
      </rPr>
      <t>Higher Education</t>
    </r>
  </si>
  <si>
    <r>
      <t xml:space="preserve">Üniversite          </t>
    </r>
    <r>
      <rPr>
        <sz val="10"/>
        <rFont val="Arial Tur"/>
        <charset val="162"/>
      </rPr>
      <t>University</t>
    </r>
  </si>
  <si>
    <r>
      <t xml:space="preserve">Lise           </t>
    </r>
    <r>
      <rPr>
        <sz val="10"/>
        <rFont val="Arial Tur"/>
        <charset val="162"/>
      </rPr>
      <t>High School</t>
    </r>
  </si>
  <si>
    <r>
      <t xml:space="preserve">Orta                </t>
    </r>
    <r>
      <rPr>
        <sz val="10"/>
        <rFont val="Arial Tur"/>
        <charset val="162"/>
      </rPr>
      <t>Secondary</t>
    </r>
  </si>
  <si>
    <r>
      <t xml:space="preserve">İlk                </t>
    </r>
    <r>
      <rPr>
        <sz val="10"/>
        <rFont val="Arial Tur"/>
        <charset val="162"/>
      </rPr>
      <t>Primary</t>
    </r>
  </si>
  <si>
    <r>
      <t xml:space="preserve">Toplam                 </t>
    </r>
    <r>
      <rPr>
        <sz val="10"/>
        <rFont val="Arial Tur"/>
        <charset val="162"/>
      </rPr>
      <t>Total</t>
    </r>
  </si>
  <si>
    <r>
      <t xml:space="preserve"> Reasürans İşleri</t>
    </r>
    <r>
      <rPr>
        <sz val="10"/>
        <rFont val="Arial"/>
      </rPr>
      <t>-Reinsurance Business</t>
    </r>
  </si>
  <si>
    <t>BALANCE SHEETS OF INSURANCE, PENSION AND REINSURANCE COMPANIES (TL BILLION)</t>
  </si>
  <si>
    <t>PROFIT AND LOSS ACCOUNTS OF THE INSURANCE COMPANIES FOR THE OBLIGATORY MOTOR THIRD PARTY LIABILITY SUBBRANCH TECHNICAL RESULTS (TL BILLION)</t>
  </si>
  <si>
    <t>PROFIT AND LOSS ACCOUNTS OF THE INSURANCE COMPANIES FOR THE MOTOR OWN DAMAGE SUBBRANCH TECHNICAL RESULTS (TL BILLION)</t>
  </si>
  <si>
    <t>SİGORTA VE EMEKLİLİK ŞİRKETLERİNİN KAR VE ZARAR HESABI MALİ SONUÇLARI (MİLYAR TL)</t>
  </si>
  <si>
    <r>
      <t xml:space="preserve">ELEMANTER DALLAR TOPLAMI       </t>
    </r>
    <r>
      <rPr>
        <sz val="10"/>
        <rFont val="Arial Tur"/>
        <charset val="162"/>
      </rPr>
      <t xml:space="preserve"> NON-LIFE TOTAL</t>
    </r>
  </si>
  <si>
    <r>
      <t xml:space="preserve">GENEL TOPLAM    </t>
    </r>
    <r>
      <rPr>
        <sz val="10"/>
        <rFont val="Arial Tur"/>
        <charset val="162"/>
      </rPr>
      <t>TOTAL</t>
    </r>
  </si>
  <si>
    <t>DEMİR HAYAT SİGORTA A.Ş.</t>
  </si>
  <si>
    <t>DR.NİHAL US</t>
  </si>
  <si>
    <t>BÜYÜKDERE CD.ÖZSEZEN İŞMERKEZİ NO:122/B 80280 ESENTEPE-İST.</t>
  </si>
  <si>
    <t>NALAN ATAÇ</t>
  </si>
  <si>
    <t>LEVENT YILMAZ</t>
  </si>
  <si>
    <t>KERİM ERENGÜL CINGILLIOĞLU</t>
  </si>
  <si>
    <t>HAKAN TAN</t>
  </si>
  <si>
    <t>ÖZBEK GÜRGÜN</t>
  </si>
  <si>
    <t>0 212 288 68 51</t>
  </si>
  <si>
    <t>İBRAHİM YAYCIOĞLU</t>
  </si>
  <si>
    <t>0 212 211 47 93</t>
  </si>
  <si>
    <t>0 212 274 65 85</t>
  </si>
  <si>
    <t>OZAN KEÇELİ</t>
  </si>
  <si>
    <t>www.demirhayat.com.tr</t>
  </si>
  <si>
    <t>DOĞAN EMEKLİLİK A.Ş.</t>
  </si>
  <si>
    <t>H.TANZER GÜCÜMEN</t>
  </si>
  <si>
    <t>SİNAN ERENGÜL</t>
  </si>
  <si>
    <t>ESKİ BÜYÜKDERE CADDESİ NO:209 TEKFEN TOWER 34394 4.LEVENT - İSTANBUL</t>
  </si>
  <si>
    <t>M.ÇETİN HACALOĞLU</t>
  </si>
  <si>
    <t>SEMA ÖZBELLİ</t>
  </si>
  <si>
    <t>BİLTEKİN ÖZDEMİR</t>
  </si>
  <si>
    <t>ÖMER MERT</t>
  </si>
  <si>
    <t>ADNAN DABAK</t>
  </si>
  <si>
    <t>TEL: 0 212 319 32 00</t>
  </si>
  <si>
    <t>SERDAR LENGER</t>
  </si>
  <si>
    <t>FAX: 0 212 357 00 90</t>
  </si>
  <si>
    <t>FAİK AÇIKALIN</t>
  </si>
  <si>
    <t>www.doganememekilik.com.tr</t>
  </si>
  <si>
    <t>EMEK HAYAT SİGORTA A.Ş.</t>
  </si>
  <si>
    <t>İSMAİL ERGÜN SOYTÜRK</t>
  </si>
  <si>
    <t>HİKMET KALENDER</t>
  </si>
  <si>
    <t>AYŞE DURSUN - VEKİL</t>
  </si>
  <si>
    <t>BÜYÜKDERE CAD. NO:153 ESENTEPE/İST.</t>
  </si>
  <si>
    <t>ADNAN DOVAN</t>
  </si>
  <si>
    <t>AYLA ŞAN</t>
  </si>
  <si>
    <t>BAYRAM NECMİ ÖZER</t>
  </si>
  <si>
    <t>BELKIS SEMA ERŞEN</t>
  </si>
  <si>
    <t>TEL: 0212 337 09 00</t>
  </si>
  <si>
    <t>FİKRET KÜTÜK</t>
  </si>
  <si>
    <t>FAX: 0212 337 09 47</t>
  </si>
  <si>
    <t>GARANTİ EMEKLİLİK VE HAYAT A.Ş.</t>
  </si>
  <si>
    <t>K.ERHAN TUNÇAY</t>
  </si>
  <si>
    <t>METE CAD.NO:38 TAKSİM-İST.</t>
  </si>
  <si>
    <t>HÜSNÜ AKHAN</t>
  </si>
  <si>
    <t>AJLAN SÖZÜTEK</t>
  </si>
  <si>
    <t>A.CAN VERDİ</t>
  </si>
  <si>
    <t>ALİ BARUT</t>
  </si>
  <si>
    <t>0 212 334 70 00</t>
  </si>
  <si>
    <t>F.NAFİZ KARADERE</t>
  </si>
  <si>
    <t>0 212 292 37 00</t>
  </si>
  <si>
    <t>www.garantiemeklilik.com.tr</t>
  </si>
  <si>
    <t>GENEL YAŞAM SİGORTA A.Ş.</t>
  </si>
  <si>
    <t>AHMET CINAR</t>
  </si>
  <si>
    <t>MUHİTTİN YURT</t>
  </si>
  <si>
    <t>MECLİSİMEBUSAN CAD.NO:89 KAT:4 FINDIKLI-İST.</t>
  </si>
  <si>
    <t>MEHMET TURGUT ALPER</t>
  </si>
  <si>
    <t>GÜLZADE ZEYNEP ÖZEK</t>
  </si>
  <si>
    <t>0212 334 62 00</t>
  </si>
  <si>
    <t xml:space="preserve">0212 334 62 60 </t>
  </si>
  <si>
    <t>ORHAN EMİRDAĞ</t>
  </si>
  <si>
    <t>www.genelyasam.com</t>
  </si>
  <si>
    <t>GÜVEN HAYAT SİGORTA A.Ş.</t>
  </si>
  <si>
    <t>MURAT BAŞARAN V.</t>
  </si>
  <si>
    <t>BANKALAR CADDESİ NO:81 KARAKÖY</t>
  </si>
  <si>
    <t>0 212 245 57 01</t>
  </si>
  <si>
    <t>METİN AR</t>
  </si>
  <si>
    <t>TURGAY GÖNENSİN</t>
  </si>
  <si>
    <t>www.garantisigorta.com.tr</t>
  </si>
  <si>
    <t>GENERALİ SİGORTA A.Ş.</t>
  </si>
  <si>
    <t>MUSTAFA SELÇUK</t>
  </si>
  <si>
    <t>Ö.ASIM ÖZGÖZÜKARA</t>
  </si>
  <si>
    <t xml:space="preserve">DR. MUSTAFA AKAN </t>
  </si>
  <si>
    <t>NAZARENO CERNİ</t>
  </si>
  <si>
    <t>KEMAL ÖNER</t>
  </si>
  <si>
    <t>MURAT MUSTAFAOĞLU</t>
  </si>
  <si>
    <t>ALESSANDRO CORSİ</t>
  </si>
  <si>
    <t>KÜRŞAT ŞAHİN</t>
  </si>
  <si>
    <t>MUHTEŞEM DORATLI</t>
  </si>
  <si>
    <t>DANTE PİTTER</t>
  </si>
  <si>
    <t>MÜNİR ÖZCENGİZ</t>
  </si>
  <si>
    <t>NABİ KARADAĞ</t>
  </si>
  <si>
    <t>TAKETOSHİ KABASHIMA</t>
  </si>
  <si>
    <t>LEVENT DEMİRCİ</t>
  </si>
  <si>
    <t>AHMET CAFER ÇELEBİLER</t>
  </si>
  <si>
    <t>G.I.C.DÜNYA SİGORTA A.Ş.</t>
  </si>
  <si>
    <t>ABDULLAH ÇOBAN</t>
  </si>
  <si>
    <t>EVREN ÇAĞLAR KAYNAK</t>
  </si>
  <si>
    <t>SANİYE ERMUTLU SOK.ÇOLAKOĞLU PLAZA NO:12 K:5 KOZYATAĞI/İSTANBUL</t>
  </si>
  <si>
    <t>A.HÜSAMETTİN DOĞRAMACI</t>
  </si>
  <si>
    <t>AYŞEN IŞIL(TASFİYE MEMURU)</t>
  </si>
  <si>
    <t>ENVER DURMAZ</t>
  </si>
  <si>
    <t>Tel   :0.216.362.31.33</t>
  </si>
  <si>
    <r>
      <t xml:space="preserve">GİDERLER TOPLAMI </t>
    </r>
    <r>
      <rPr>
        <sz val="10"/>
        <rFont val="Arial Tur"/>
        <charset val="162"/>
      </rPr>
      <t>- TOTAL EXPENDITURE</t>
    </r>
  </si>
  <si>
    <r>
      <t>GİDERLER</t>
    </r>
    <r>
      <rPr>
        <sz val="10"/>
        <rFont val="Arial Tur"/>
        <charset val="162"/>
      </rPr>
      <t>-EXPENDITURE</t>
    </r>
  </si>
  <si>
    <t xml:space="preserve">       TECHNICAL PROVISIONS BROUGHT FORWARD (NET)</t>
  </si>
  <si>
    <t xml:space="preserve">       REINSURERS' SHARE IN PAID CLAIMS</t>
  </si>
  <si>
    <t xml:space="preserve"> BALANCE SHEETS OF  INSURANCE, PENSION AND REINSURANCE COMPANIES (TL BILLION)</t>
  </si>
  <si>
    <r>
      <t xml:space="preserve"> Direkt İşler-</t>
    </r>
    <r>
      <rPr>
        <sz val="10"/>
        <rFont val="Arial"/>
      </rPr>
      <t>Direct Business</t>
    </r>
  </si>
  <si>
    <r>
      <t xml:space="preserve">        Agenteler-</t>
    </r>
    <r>
      <rPr>
        <sz val="10"/>
        <rFont val="Arial Tur"/>
        <charset val="162"/>
      </rPr>
      <t>Agencies</t>
    </r>
  </si>
  <si>
    <r>
      <t xml:space="preserve">        Sigortalılar-</t>
    </r>
    <r>
      <rPr>
        <sz val="10"/>
        <rFont val="Arial Tur"/>
        <charset val="162"/>
      </rPr>
      <t>Policyholders</t>
    </r>
  </si>
  <si>
    <t>www.merkezsigorta.com</t>
  </si>
  <si>
    <t>RAY SİGORTA A.Ş.</t>
  </si>
  <si>
    <t>TAYFUN BAYAZIT</t>
  </si>
  <si>
    <t>ÜMİT SAYAN</t>
  </si>
  <si>
    <t>E.ÇETİN ALANYA</t>
  </si>
  <si>
    <t>KEFELİKÖY CAD.NO:35 SARIYER/İST.</t>
  </si>
  <si>
    <t>ÇETİN HACALOĞLU</t>
  </si>
  <si>
    <t>M.GÖKHAN ÇAĞLAYAN</t>
  </si>
  <si>
    <t>F.BETÜL ÖZBEK</t>
  </si>
  <si>
    <t>TUFAN DARBAZ</t>
  </si>
  <si>
    <t>TOLGA DAĞLIER</t>
  </si>
  <si>
    <t>EROL TUNCER</t>
  </si>
  <si>
    <t>METİN AKGÜN</t>
  </si>
  <si>
    <t>Tel: 0212 363 25 00</t>
  </si>
  <si>
    <t>AYKON DOĞAN</t>
  </si>
  <si>
    <t>İSMET GÜNGÖR</t>
  </si>
  <si>
    <t>Faks: 0212 299 48 49</t>
  </si>
  <si>
    <t>TUNÇ BİLGET</t>
  </si>
  <si>
    <t>N.FAİK AÇIKALIN</t>
  </si>
  <si>
    <t>www.raysigorta.com.tr</t>
  </si>
  <si>
    <t>RUMELİ SİGORTA A.Ş.</t>
  </si>
  <si>
    <t>BÜLENT SOMUNCU</t>
  </si>
  <si>
    <t>METİN TOSUN</t>
  </si>
  <si>
    <t>BÜYÜKDERE CAD.RUMELİ HAN 40/6 M.KÖY</t>
  </si>
  <si>
    <t>UFUK BİÇER</t>
  </si>
  <si>
    <t>MUSTAFA BAĞCI</t>
  </si>
  <si>
    <t>ALİ BİLGİLİ</t>
  </si>
  <si>
    <t>TEL. 275 00 92</t>
  </si>
  <si>
    <t>FEYYAZ YEMİŞÇİ</t>
  </si>
  <si>
    <t>FAX.275 31 11</t>
  </si>
  <si>
    <t>SANKO SİGORTA A.Ş.</t>
  </si>
  <si>
    <t>NECATİ İKİZOĞLU</t>
  </si>
  <si>
    <t>FERİT ZİREK</t>
  </si>
  <si>
    <t>MELTEM KARABULUT (VEKİL)</t>
  </si>
  <si>
    <t>SANKO PAZARLAMA İŞ MERKEZİ GÜLBAHAR CAD. NO:57 K:12 GÜNEŞLİ</t>
  </si>
  <si>
    <t>KEMAL ÜNLÜ</t>
  </si>
  <si>
    <t>M.TEKİN ALPAY</t>
  </si>
  <si>
    <t>Tel : 0212 413 69 50</t>
  </si>
  <si>
    <t>MEHMET YILMAZ</t>
  </si>
  <si>
    <t>Fax :0212 413 69 51</t>
  </si>
  <si>
    <t>ŞEKER SİGORTA A.Ş.</t>
  </si>
  <si>
    <t>HASAN BASRİ GÖKTAN</t>
  </si>
  <si>
    <t>İ. ALPASLAN GÜLESEN</t>
  </si>
  <si>
    <t>KENAN KAMİL YİĞİT</t>
  </si>
  <si>
    <t>MECLİSİ MEBUSAN CADDESİ NO:87 34425 SALIPAZARI - KARAKÖY - İSTANBUL</t>
  </si>
  <si>
    <t>İBRAHİM ÜNSAL SERT</t>
  </si>
  <si>
    <t>TAYLAN YÖNEL</t>
  </si>
  <si>
    <t>MEHMET GÖZEN</t>
  </si>
  <si>
    <t>MERİH HAMARAT</t>
  </si>
  <si>
    <t>SUNA OKSAY</t>
  </si>
  <si>
    <t xml:space="preserve"> TEL : 0212 251 40 35</t>
  </si>
  <si>
    <t>YURDAL SERT</t>
  </si>
  <si>
    <t>FAX :  0212 249 10 46</t>
  </si>
  <si>
    <t>ŞABAN ÇOŞKUN</t>
  </si>
  <si>
    <t>www.sekersigorta.com.tr</t>
  </si>
  <si>
    <t>DÜZGÜN SAYAN</t>
  </si>
  <si>
    <t>TEB SİGORTA A.Ş</t>
  </si>
  <si>
    <t>AKIN AKBAYGİL</t>
  </si>
  <si>
    <t>AYŞE AŞARDAĞ</t>
  </si>
  <si>
    <t>FAHRİ ALTINGÖZ</t>
  </si>
  <si>
    <t>MECLİSİ MEBUSAN CAD.NO:127/ 6 FINDIKLI / İST.</t>
  </si>
  <si>
    <t>VAROL CİVİL</t>
  </si>
  <si>
    <t>SEVİNÇ ÖZŞEN</t>
  </si>
  <si>
    <t>NÜKET HÜRRİYET ERGİN</t>
  </si>
  <si>
    <t>M.İLHAM SANER</t>
  </si>
  <si>
    <t>SERDAR SONÜSTÜN</t>
  </si>
  <si>
    <t>CİHAT MADANOĞLU</t>
  </si>
  <si>
    <t>TEL :02122519600</t>
  </si>
  <si>
    <t>YUSUF KAMİL EYÜPLÜ</t>
  </si>
  <si>
    <t>FAX :02122512571</t>
  </si>
  <si>
    <t>ÖNDER TÜRKKANI</t>
  </si>
  <si>
    <t>ÜNSAL AYSUN</t>
  </si>
  <si>
    <t>www.tebsigorta.com.tr</t>
  </si>
  <si>
    <t>TİCARET SİGORTA A.Ş.</t>
  </si>
  <si>
    <t>CELAL BALABANLI</t>
  </si>
  <si>
    <t>TAYYAR ÇEVİKKAYA</t>
  </si>
  <si>
    <t>OSMAN AKGÜN   (VEKALETEN)</t>
  </si>
  <si>
    <t>TEŞVİKİYE CD.NO.119 NİŞANTAŞI/İSTANBUL</t>
  </si>
  <si>
    <t>ZEKİ YILMAZ</t>
  </si>
  <si>
    <t>RÜŞTÜ GÖNÜLKIRMAZ</t>
  </si>
  <si>
    <t>İSMET TOKGÖZ</t>
  </si>
  <si>
    <t>ALİ RIZA ADAŞ</t>
  </si>
  <si>
    <t>MEHMET ESEN</t>
  </si>
  <si>
    <t>NECDET BARIŞ</t>
  </si>
  <si>
    <t>0212-2310656  0212-2966663</t>
  </si>
  <si>
    <t>ERDOĞAN ÇETİNSARAÇ</t>
  </si>
  <si>
    <t>RIFAT BALKAN</t>
  </si>
  <si>
    <t>ŞERAFETTİN LİVADA</t>
  </si>
  <si>
    <t>www.ticaretsigorta.com.tr</t>
  </si>
  <si>
    <t>TÜRKİYE GENEL SİGORTA A.Ş.</t>
  </si>
  <si>
    <t>MEHMET EMİN KARAMEHMET</t>
  </si>
  <si>
    <t>AHMET ÇINAR</t>
  </si>
  <si>
    <t>HULUSİ TAŞKIRAN</t>
  </si>
  <si>
    <t>MECLİS-İ MEBUSAN CAD. NO : 91</t>
  </si>
  <si>
    <t>MEHMET SAİT KUZEYLİ</t>
  </si>
  <si>
    <t>YILMAZ TAHAOĞLU</t>
  </si>
  <si>
    <t>ERHAN ÖZSERTEL</t>
  </si>
  <si>
    <t>NİL KARAMEHMET</t>
  </si>
  <si>
    <t>SERDAR GÜL</t>
  </si>
  <si>
    <t>MEHMET BÜLENT ERGİN</t>
  </si>
  <si>
    <t>DİDEM ELİF BULUT</t>
  </si>
  <si>
    <t>TEL : (0 212) 334 90 00</t>
  </si>
  <si>
    <t>FAKS : (0 212) 334 90 19</t>
  </si>
  <si>
    <t>www.genelsigorta.com</t>
  </si>
  <si>
    <t>TÜRK NİPPON SİGORTA A.Ş.</t>
  </si>
  <si>
    <t>HUSSEİN NUAMAN SOUFRAKİ</t>
  </si>
  <si>
    <t>EROL GÜRSOY</t>
  </si>
  <si>
    <t>ALTUNİZADE MAH.ORD.DR.FAHRETTİN KERİM GÖKAY CAD. NO:16 ALTUNİZADE</t>
  </si>
  <si>
    <t>NABIL SOUFRAKİ</t>
  </si>
  <si>
    <t>YURDAER ÇAYIRLI</t>
  </si>
  <si>
    <t>MUAMMER UÇARER</t>
  </si>
  <si>
    <t>HÜSEYİN DERNEK</t>
  </si>
  <si>
    <t>SATVAT MAHMUTOĞLU</t>
  </si>
  <si>
    <t>SALAH EL-DIN SOUFRAKİ</t>
  </si>
  <si>
    <t>0216 554 11 00</t>
  </si>
  <si>
    <t>MACİT KOÇER</t>
  </si>
  <si>
    <t>0216 554 11 11</t>
  </si>
  <si>
    <t>turknippon@turknippon.com.tr</t>
  </si>
  <si>
    <t>TOPRAK SİGORTA A.Ş.</t>
  </si>
  <si>
    <t>A.TEOMAN KERMAN</t>
  </si>
  <si>
    <t>FATİH KEMAL ALTAYLI</t>
  </si>
  <si>
    <t>K.SEMİH ŞİŞMAN</t>
  </si>
  <si>
    <t>YILDIZ POSTA CAD. NO: 17 G.TEPE/İST.</t>
  </si>
  <si>
    <t>AYDIN ÖZBEN</t>
  </si>
  <si>
    <t>DOĞAN EYLEM GÜVEL</t>
  </si>
  <si>
    <t>ALİ C. ANAFARTA</t>
  </si>
  <si>
    <t>KEMALEDDİN KOYUNCU</t>
  </si>
  <si>
    <t>CANAN BUMİN</t>
  </si>
  <si>
    <t>0 212 347 41 00</t>
  </si>
  <si>
    <t>0212 274 10 10</t>
  </si>
  <si>
    <t>FAX : 0212 347 41 09</t>
  </si>
  <si>
    <t>www.topraksigorta.com.tr</t>
  </si>
  <si>
    <t>YAPI KREDİ SİGORTA A.Ş.</t>
  </si>
  <si>
    <t>PROF.DR. HALUK CİLLOV</t>
  </si>
  <si>
    <t>BİROL YÜCEL</t>
  </si>
  <si>
    <t>K.ERHAN DUMANLI</t>
  </si>
  <si>
    <t>YAPI KREDİ PLAZA A BLOK BÜYÜKDERE 
CADDESİ LEVENT, 34330 İSTANBUL</t>
  </si>
  <si>
    <t>PROF.DR. ÖZER SELİÇİ</t>
  </si>
  <si>
    <t>TURGUT AĞLEN</t>
  </si>
  <si>
    <t>MURAT GÜVENEL</t>
  </si>
  <si>
    <t>NACİ SIĞIN</t>
  </si>
  <si>
    <t>AHMET CEYLAN</t>
  </si>
  <si>
    <t>AHMET İLERİGELEN</t>
  </si>
  <si>
    <t>COŞKUN GÖLPINAR</t>
  </si>
  <si>
    <t>Tel: 0212 336 06 06</t>
  </si>
  <si>
    <t>İHSAN FEYZİBEYOĞLU</t>
  </si>
  <si>
    <t>GÜLÇİN POYRAZ</t>
  </si>
  <si>
    <t>Faks: 0212 08 08</t>
  </si>
  <si>
    <t>TAMER BAŞKAN</t>
  </si>
  <si>
    <t>TİMUÇİN AKSOY</t>
  </si>
  <si>
    <t>www.yksigorta.com.tr</t>
  </si>
  <si>
    <t>AK EMEKLİLİK A.Ş.</t>
  </si>
  <si>
    <t>M.AKIN KOZANOĞLU</t>
  </si>
  <si>
    <t>MERAL EGEMEN</t>
  </si>
  <si>
    <t>MECLİSİ MEBUSAN CADDESİ NO:147  FINDIKLI/İSTANBUL</t>
  </si>
  <si>
    <t>TUFAN EMÜLER</t>
  </si>
  <si>
    <t>OLGUN AKÇA</t>
  </si>
  <si>
    <t>İ.RAGIP YERGİN</t>
  </si>
  <si>
    <t>ÖMER KARA</t>
  </si>
  <si>
    <t>S.BARBAROS KARAKIŞLA</t>
  </si>
  <si>
    <t>BAHRİ UĞRAŞ</t>
  </si>
  <si>
    <t>TEL : 0-212-251.63.74</t>
  </si>
  <si>
    <t>FAX : 0-212-251.63.79</t>
  </si>
  <si>
    <t>www.akemeklilik.com.tr</t>
  </si>
  <si>
    <t>AMERİCAN LIFE HAYAT SİGORTA A.Ş.</t>
  </si>
  <si>
    <t>MARWAN O. SHEKIM</t>
  </si>
  <si>
    <t>BAŞARAN NAS</t>
  </si>
  <si>
    <t>YOUIL DİB HOMSİ</t>
  </si>
  <si>
    <t>ESKİ BÜYÜKDERE CAD PARK PLAZA NA:22 KAT:2 MASLAK</t>
  </si>
  <si>
    <t>R.KENDALL NOTTINGHAM</t>
  </si>
  <si>
    <t>ADNAN AKAN</t>
  </si>
  <si>
    <t>BRUCE E.DOZIER</t>
  </si>
  <si>
    <t>GEORGE B.MCCLENNEN</t>
  </si>
  <si>
    <t>0212 345 02 20</t>
  </si>
  <si>
    <t>0212 345 02 12</t>
  </si>
  <si>
    <t>ANADOLU HAYAT EMEKLİLİK A.Ş.</t>
  </si>
  <si>
    <t xml:space="preserve">M.SIRRI ERKAN </t>
  </si>
  <si>
    <t>İZLEM ERDEM</t>
  </si>
  <si>
    <t>MUSTAFA ALİ SU</t>
  </si>
  <si>
    <t xml:space="preserve">İŞ KULELERİ KULE 2 KAT:17-21 4 LEVENT BEŞİKTAŞ - İSTANBUL </t>
  </si>
  <si>
    <t>SALİH KURTULUŞ</t>
  </si>
  <si>
    <t>HAKAN ARAN</t>
  </si>
  <si>
    <t xml:space="preserve">MURAT BAŞARAN </t>
  </si>
  <si>
    <t>BİRSEN GÜNAY</t>
  </si>
  <si>
    <t>DR.EROL DEMİR</t>
  </si>
  <si>
    <t>212 254 79 00</t>
  </si>
  <si>
    <t>212 237 44 84</t>
  </si>
  <si>
    <t>www.guvenhayat.com.tr</t>
  </si>
  <si>
    <t>İSVİÇRE HAYAT SİGORTA A.Ş.</t>
  </si>
  <si>
    <t>MERAL ORGUN</t>
  </si>
  <si>
    <t>MERT BALCI</t>
  </si>
  <si>
    <t>PROF. DR. FAHRETTİN KERİM GÖKAY CAD. ERDEM SOK. NO:2   ALTUNİZADE / İST.</t>
  </si>
  <si>
    <t>SERDAR TUFAN</t>
  </si>
  <si>
    <t>ERDOĞAN SERGİCİ</t>
  </si>
  <si>
    <t>KASPAR ZAKARYAN</t>
  </si>
  <si>
    <t>ALİ AKTUĞ</t>
  </si>
  <si>
    <t>(0216) 474 50 00   /   651 19 23</t>
  </si>
  <si>
    <t>M. HAZIM TÜMTÜRK</t>
  </si>
  <si>
    <t xml:space="preserve">                               651 19 22</t>
  </si>
  <si>
    <t>TURGUT ARIKAN</t>
  </si>
  <si>
    <t>AYHAN YAŞAR</t>
  </si>
  <si>
    <t xml:space="preserve">                               651 19 38</t>
  </si>
  <si>
    <t>www.isvicrehayat.com.tr</t>
  </si>
  <si>
    <t>KOÇ ALLIANZ HAYAT ve EMEKLİLİK A.Ş.</t>
  </si>
  <si>
    <t>RAHMİ M.KOÇ</t>
  </si>
  <si>
    <t>İHSAN TAHSİN SALTIK</t>
  </si>
  <si>
    <t>BAĞLARBAŞI KISIKLI CAD.NO.11 
34662 ALTUNİZADE/İSTANBUL</t>
  </si>
  <si>
    <t>DR.RÜŞDÜ SARAÇOĞLU</t>
  </si>
  <si>
    <t>A.KEMAL YÜCESAN</t>
  </si>
  <si>
    <t xml:space="preserve">CANDEMİR ÖNHON </t>
  </si>
  <si>
    <t>A.FAHRİCAN AKINSAL</t>
  </si>
  <si>
    <t>TEL : 0 216 556 66 66</t>
  </si>
  <si>
    <t>HORST K.KAİSER</t>
  </si>
  <si>
    <t>ÖMÜR ŞENGÜN</t>
  </si>
  <si>
    <t>FAKS: 0216 556 67 77</t>
  </si>
  <si>
    <t>GUİSEPPE MOGGİ</t>
  </si>
  <si>
    <t>AKİRA TAKECHİ</t>
  </si>
  <si>
    <t>OYAK EMEKLİLİK A.Ş.</t>
  </si>
  <si>
    <t>SEMİH GÜLÜNAY</t>
  </si>
  <si>
    <t>GÖKHAN DERELİ</t>
  </si>
  <si>
    <t>KARAKÖY MEYDANI ARAPCAMİİ MH. 
KÜREKÇİLER SK. NO:4 BEYOĞLU-İSTANBUL</t>
  </si>
  <si>
    <t>HÜLYA ZORAL AYDIN</t>
  </si>
  <si>
    <t>İHSAN ÇEVİK</t>
  </si>
  <si>
    <t>SUAT GÜMÜŞLÜOL</t>
  </si>
  <si>
    <t>NURHAN ÖZDAMAR</t>
  </si>
  <si>
    <t>0212 334 05 00 Tel</t>
  </si>
  <si>
    <t>ŞÜKRÜ LÜLECİ</t>
  </si>
  <si>
    <t>0212 251 17 13 fax</t>
  </si>
  <si>
    <t>RUMELİ HAYAT SİGORTA A.Ş.</t>
  </si>
  <si>
    <t>MEHMET KARAKAYA</t>
  </si>
  <si>
    <t>ÖZLEM OSMANÇAVUŞOĞLU (PASTONOĞLU)</t>
  </si>
  <si>
    <t>BÜYÜKDERE CAD. RUMELİHAN NO:40 KAT:6 
MECİDİYEKÖY-İSTANBUL</t>
  </si>
  <si>
    <t>DR. ALİ İHSAN DOĞAN</t>
  </si>
  <si>
    <t>ERDAL ESENSOY</t>
  </si>
  <si>
    <t>ÖMER SACAN</t>
  </si>
  <si>
    <t>BAYAR TIPYARDIM</t>
  </si>
  <si>
    <t>273.04.04</t>
  </si>
  <si>
    <t>EMİR ALİ ARSLAN</t>
  </si>
  <si>
    <t>273.03.54</t>
  </si>
  <si>
    <t>273.01.61 (FAX)</t>
  </si>
  <si>
    <t>ŞEKER HAYAT SİGORTA A.Ş.</t>
  </si>
  <si>
    <t>MEHMET SERT</t>
  </si>
  <si>
    <t>SABAHAT ÇUBUKÇU</t>
  </si>
  <si>
    <t>K.KAMİL YİĞİT</t>
  </si>
  <si>
    <t>MECLİSİ MEBUSAN CAD.NO 87/İST</t>
  </si>
  <si>
    <t>İ.ÜNSAL SERT</t>
  </si>
  <si>
    <t>MURAT YILMAZER</t>
  </si>
  <si>
    <t>A.FUAT YENER</t>
  </si>
  <si>
    <t>www.seker sigorta.com.tr</t>
  </si>
  <si>
    <t>GLOBAL HAYAT SİGORTA A.Ş.</t>
  </si>
  <si>
    <t>AYŞEGÜL BENSEL</t>
  </si>
  <si>
    <t>ŞAHİN UÇAR</t>
  </si>
  <si>
    <t>HAKAN MURAT AKIN</t>
  </si>
  <si>
    <t>BÜYÜKDERE CAD.N:100/102 K.19 ESENTEPE</t>
  </si>
  <si>
    <t>RECAİ BÜTÜN</t>
  </si>
  <si>
    <t>TEVFİK AKSOY</t>
  </si>
  <si>
    <t>MEHMET KUTMAN</t>
  </si>
  <si>
    <t>0212 3402100</t>
  </si>
  <si>
    <t>GÖKHAN ÖZER</t>
  </si>
  <si>
    <t>0212 3402199</t>
  </si>
  <si>
    <t>www.globalhayat@com.tr</t>
  </si>
  <si>
    <t>YAPI KREDİ EMEKLİLİK A.Ş.</t>
  </si>
  <si>
    <r>
      <t>AKTİF-</t>
    </r>
    <r>
      <rPr>
        <sz val="9"/>
        <rFont val="Arial Tur"/>
        <charset val="162"/>
      </rPr>
      <t>ASSETS</t>
    </r>
  </si>
  <si>
    <r>
      <t xml:space="preserve">Kıdem Tazminat Karşılığı                 </t>
    </r>
    <r>
      <rPr>
        <sz val="10"/>
        <rFont val="Arial Tur"/>
        <charset val="162"/>
      </rPr>
      <t>Provision for Employment Termination Benefits</t>
    </r>
  </si>
  <si>
    <r>
      <t>PASİF-</t>
    </r>
    <r>
      <rPr>
        <sz val="9"/>
        <rFont val="Arial Tur"/>
        <charset val="162"/>
      </rPr>
      <t>LIABILITIES</t>
    </r>
  </si>
  <si>
    <r>
      <t xml:space="preserve">Direkt İşler                                    </t>
    </r>
    <r>
      <rPr>
        <sz val="10"/>
        <rFont val="Arial Tur"/>
        <charset val="162"/>
      </rPr>
      <t>Direct Business</t>
    </r>
  </si>
  <si>
    <r>
      <t xml:space="preserve">Direkt İşler                        </t>
    </r>
    <r>
      <rPr>
        <sz val="10"/>
        <rFont val="Arial Tur"/>
        <charset val="162"/>
      </rPr>
      <t xml:space="preserve"> Direct Business</t>
    </r>
  </si>
  <si>
    <r>
      <t>ALINAN PRİMLER-</t>
    </r>
    <r>
      <rPr>
        <sz val="9"/>
        <rFont val="Arial Tur"/>
        <charset val="162"/>
      </rPr>
      <t>PREMIUMS RECEIVED</t>
    </r>
  </si>
  <si>
    <r>
      <t xml:space="preserve">DEVREDEN TEKNİK KARŞILIKLAR (NET)                             </t>
    </r>
    <r>
      <rPr>
        <sz val="9"/>
        <rFont val="Arial Tur"/>
        <charset val="162"/>
      </rPr>
      <t>TECHNICAL PROVISIONS BROUGHT FORWARD (NET)</t>
    </r>
  </si>
  <si>
    <r>
      <t xml:space="preserve">TEKNİK KARŞILIKLARDA REASÜRÖR PAYI                      </t>
    </r>
    <r>
      <rPr>
        <b/>
        <sz val="9"/>
        <rFont val="Arial Tur"/>
        <charset val="162"/>
      </rPr>
      <t xml:space="preserve"> </t>
    </r>
    <r>
      <rPr>
        <sz val="9"/>
        <rFont val="Arial Tur"/>
        <charset val="162"/>
      </rPr>
      <t>REINSURERS' SHARE IN TECHNICAL PROVISIONS</t>
    </r>
  </si>
  <si>
    <r>
      <t xml:space="preserve">Direkt İşler                                                 </t>
    </r>
    <r>
      <rPr>
        <sz val="10"/>
        <rFont val="Arial Tur"/>
        <charset val="162"/>
      </rPr>
      <t>Direct Business</t>
    </r>
  </si>
  <si>
    <r>
      <t xml:space="preserve">Reasürans İşleri                               </t>
    </r>
    <r>
      <rPr>
        <sz val="10"/>
        <rFont val="Arial Tur"/>
        <charset val="162"/>
      </rPr>
      <t>Reinsurance Business</t>
    </r>
  </si>
  <si>
    <r>
      <t xml:space="preserve"> REASÜRÖRE VERİLEN PRİMLER-</t>
    </r>
    <r>
      <rPr>
        <sz val="9"/>
        <rFont val="Arial Tur"/>
        <charset val="162"/>
      </rPr>
      <t>PREMIUMS CEDED</t>
    </r>
  </si>
  <si>
    <r>
      <t xml:space="preserve">  VERİLEN KOMİSYONLAR-</t>
    </r>
    <r>
      <rPr>
        <sz val="9"/>
        <rFont val="Arial Tur"/>
        <charset val="162"/>
      </rPr>
      <t>COMMISSIONS PAID</t>
    </r>
  </si>
  <si>
    <r>
      <t>ÖDENEN TAZMİNAT-</t>
    </r>
    <r>
      <rPr>
        <sz val="9"/>
        <rFont val="Arial Tur"/>
        <charset val="162"/>
      </rPr>
      <t>PAID LOSSES</t>
    </r>
  </si>
  <si>
    <r>
      <t>TEKNİK KARŞILIKLAR-</t>
    </r>
    <r>
      <rPr>
        <sz val="9"/>
        <rFont val="Arial Tur"/>
        <charset val="162"/>
      </rPr>
      <t>TECHNICAL PROVISIONS</t>
    </r>
  </si>
  <si>
    <t>EREN KALE</t>
  </si>
  <si>
    <t>Faks:0.216.362.17.72</t>
  </si>
  <si>
    <t>SADIK CAN</t>
  </si>
  <si>
    <t>GÜNEŞ SİGORTA A.Ş.</t>
  </si>
  <si>
    <t>YUSUF BEYAZIT</t>
  </si>
  <si>
    <t xml:space="preserve">RECEP ÇELEBİ </t>
  </si>
  <si>
    <t>MEHMET AYDOĞDU</t>
  </si>
  <si>
    <t>BÜYÜKDERE CAD.NO:110 ESENTEPE/İST.</t>
  </si>
  <si>
    <t>ZAFER ÖZTÜRK</t>
  </si>
  <si>
    <t>HASAN ALTANER</t>
  </si>
  <si>
    <t>HÜSEYİN DURMAZ</t>
  </si>
  <si>
    <t>METİN ATAKAN</t>
  </si>
  <si>
    <t>KERİM KARAKAYA</t>
  </si>
  <si>
    <t>SEVGİ YÜKSEL ALAY</t>
  </si>
  <si>
    <t>0212 355 65 65</t>
  </si>
  <si>
    <t>TANJU YÜKSEL</t>
  </si>
  <si>
    <t>CENGİZ ERTEN</t>
  </si>
  <si>
    <t>0212 355 64 64 ( FAX )</t>
  </si>
  <si>
    <t>YUSUF YEŞİLIRMAK</t>
  </si>
  <si>
    <t>ÖMER FARUK ERGİN</t>
  </si>
  <si>
    <t>JEAN FRANÇOİS LEMOUX</t>
  </si>
  <si>
    <t>www.gunessigorta.com.tr</t>
  </si>
  <si>
    <t>ARMAUD SASSI</t>
  </si>
  <si>
    <t>GÜVEN SİGORTA T.A.Ş.</t>
  </si>
  <si>
    <t>BEDRETTİN YILDIRIM</t>
  </si>
  <si>
    <t>MEHMET ÖZER</t>
  </si>
  <si>
    <t>BANKALAR CAD. NO.81  80000  KARAKÖY / İSTANBUL</t>
  </si>
  <si>
    <t>İRFAN GÜVENDİ</t>
  </si>
  <si>
    <t>METİN ATA ATEŞ</t>
  </si>
  <si>
    <t>RIDVAN BAYTEKİN</t>
  </si>
  <si>
    <t>RAUF ÖZDEMİR</t>
  </si>
  <si>
    <t>DR.EROL ATEŞ</t>
  </si>
  <si>
    <t>CENGİZ UYANIK</t>
  </si>
  <si>
    <t>212 - 2547900/13 HAT</t>
  </si>
  <si>
    <t>ABDULLAH SİPAHİ</t>
  </si>
  <si>
    <t>212 - 2567701    FAX</t>
  </si>
  <si>
    <t>www.guvensigorta.com.tr</t>
  </si>
  <si>
    <t>HÜR SİGORTA A.Ş.</t>
  </si>
  <si>
    <t>YAŞAR EROĞLU</t>
  </si>
  <si>
    <t>ATEŞ ULUÇ</t>
  </si>
  <si>
    <t>HASAN OKAN UTKUERİ</t>
  </si>
  <si>
    <t>BÜYÜKDERE CAD.HÜR HAN 15/A ŞİŞLİ İST.</t>
  </si>
  <si>
    <t>ALPAY TÜFEKÇİ</t>
  </si>
  <si>
    <t>KEMAL GÜL</t>
  </si>
  <si>
    <t>ERCAN SİMAVİ</t>
  </si>
  <si>
    <t>212 232 20 10</t>
  </si>
  <si>
    <t>212 230 50 90</t>
  </si>
  <si>
    <t>FİLİZ KAZANCI</t>
  </si>
  <si>
    <t>GÜLÜZAR IRMAK</t>
  </si>
  <si>
    <t>www.hursigorta.com.tr</t>
  </si>
  <si>
    <t>ERKİN BÜYÜKOĞLU</t>
  </si>
  <si>
    <t>IŞIK SİGORTA A.Ş.</t>
  </si>
  <si>
    <t>M. İHSAN KALKAVAN</t>
  </si>
  <si>
    <t>COŞKUN MAÇKALI</t>
  </si>
  <si>
    <t>LEVENT OLGUNER</t>
  </si>
  <si>
    <t>GÜLSUYU FEVZİ ÇAKMAK CAD. DOĞAN SOK NO 8 MALTEPE İSTANBUL</t>
  </si>
  <si>
    <t>AYHAN KESER</t>
  </si>
  <si>
    <t>RECEP KOÇAK</t>
  </si>
  <si>
    <t>ALİ AÇIL</t>
  </si>
  <si>
    <t>AYDIN KARADUMAN</t>
  </si>
  <si>
    <t>ÜNAL KABACA</t>
  </si>
  <si>
    <t>TEL: 0-216 427 47 57</t>
  </si>
  <si>
    <t>Ö. FARUK BERKSAN</t>
  </si>
  <si>
    <t>FAX: 0-216 427 47 74</t>
  </si>
  <si>
    <t>www.isiksigorta.com</t>
  </si>
  <si>
    <t>İHLAS SİGORTA A.Ş.</t>
  </si>
  <si>
    <t>AYHAN APAK</t>
  </si>
  <si>
    <t>MUSTAFA ALTAN ARABACIOĞLU</t>
  </si>
  <si>
    <t xml:space="preserve"> 29 EKİM CAD. NO:23 K.5 YENİBOSNA</t>
  </si>
  <si>
    <t>ALİ TUBAY GÖLBAŞI</t>
  </si>
  <si>
    <t>ALEV VOLKAN</t>
  </si>
  <si>
    <t>HÜLYA PÜDÜN</t>
  </si>
  <si>
    <t>MAHMUT KEMAL AYDIN</t>
  </si>
  <si>
    <t>RIDVAN BÜYÜKÇELİK</t>
  </si>
  <si>
    <t>0212 - 454 10 00</t>
  </si>
  <si>
    <t>MUSTAFA ERDOĞAN</t>
  </si>
  <si>
    <t>0212 - 454 11 98</t>
  </si>
  <si>
    <t>www.ihlassigorta.com.tr</t>
  </si>
  <si>
    <t>İSVİÇRE SİGORTA A.Ş.</t>
  </si>
  <si>
    <t>OKAN BALCI</t>
  </si>
  <si>
    <t>FİKRET ŞEVKİ BULUT</t>
  </si>
  <si>
    <t>MURAT BALCI</t>
  </si>
  <si>
    <t>KISIKLI CD. NO:30 34662 ALTUNİZADE/İST.</t>
  </si>
  <si>
    <t>ALİ H. NEYZİ</t>
  </si>
  <si>
    <t>METİN BAYRAM</t>
  </si>
  <si>
    <t>H. MERAL ORGUN</t>
  </si>
  <si>
    <t xml:space="preserve">SEZGİN NOYAN </t>
  </si>
  <si>
    <t>ENGİN ASAL</t>
  </si>
  <si>
    <t>FERHAN ÖZAY</t>
  </si>
  <si>
    <t>0 216 474 20 00</t>
  </si>
  <si>
    <t>PETER BIERI</t>
  </si>
  <si>
    <t>ENİS TALAŞMAN</t>
  </si>
  <si>
    <t>0 216 474 13 95</t>
  </si>
  <si>
    <t>S. NECDET ŞENSEZER</t>
  </si>
  <si>
    <t>www.isvicre-sigorta.com.tr</t>
  </si>
  <si>
    <t>KAPİTAL SİGORTA A.Ş.</t>
  </si>
  <si>
    <t xml:space="preserve">AHMET GENÇ </t>
  </si>
  <si>
    <t>CEYHAN HANCIOĞLU</t>
  </si>
  <si>
    <t>PROF.ALİ NİHAT TARLAN CAD. 82 İÇERENKÖY İST.</t>
  </si>
  <si>
    <t xml:space="preserve">BUMİNHAN AKIN </t>
  </si>
  <si>
    <t>ŞULE AVCIOĞLU</t>
  </si>
  <si>
    <t>0216 574 07 07</t>
  </si>
  <si>
    <t>SEYFİ USLUOĞLU</t>
  </si>
  <si>
    <t>0216 574 22 86</t>
  </si>
  <si>
    <t>SERVET SÖNMEZ</t>
  </si>
  <si>
    <t>HÜSEYİN YILDIZ</t>
  </si>
  <si>
    <t>kapitala@ttnet.net.tr</t>
  </si>
  <si>
    <t>KOÇ ALLIANZ SİGORTA A.Ş.</t>
  </si>
  <si>
    <t>M. RAHMİ KOÇ</t>
  </si>
  <si>
    <t>ERKAN ÖZDEMİR</t>
  </si>
  <si>
    <t>DR.THOMAS BARON</t>
  </si>
  <si>
    <t>KISIKLI CAD. NO:11 ALTUNİZADE / ÜSKÜDAR</t>
  </si>
  <si>
    <t>KLAUS DÜHRKOP</t>
  </si>
  <si>
    <t>ALİ TARIK UZUN</t>
  </si>
  <si>
    <t>AHMET TURUL</t>
  </si>
  <si>
    <t>DR. RÜŞDÜ SARAÇOĞLU</t>
  </si>
  <si>
    <t>A. KEMAL YÜCESAN</t>
  </si>
  <si>
    <t>CANDEMİR ÖNHON</t>
  </si>
  <si>
    <t>A. FAHRİCAN AKINSAL</t>
  </si>
  <si>
    <t>Tel : 0 216 556 66 66</t>
  </si>
  <si>
    <t>AKIRA TAKECHI</t>
  </si>
  <si>
    <t>SEMİH YAVUZ</t>
  </si>
  <si>
    <t>Fax : 0 216 556 67 77</t>
  </si>
  <si>
    <t>M. KEMAL OLGAÇ</t>
  </si>
  <si>
    <t>GUISEPPE MOGGI</t>
  </si>
  <si>
    <t>www.kocallianz.com.tr</t>
  </si>
  <si>
    <t>CEMAL ZAĞRA</t>
  </si>
  <si>
    <t>MAGDEBURGER SİGORTA A.Ş.</t>
  </si>
  <si>
    <t>M.KEMAL OLGAÇ</t>
  </si>
  <si>
    <t>NEVZAT TÜFEKÇİOĞLU</t>
  </si>
  <si>
    <t>ALTUNİZADE KISIKLI CAD. NO.11 B.BAŞI ÜSKÜDAR İSTANBUL</t>
  </si>
  <si>
    <t>MERKEZ SİGORTA A.Ş.</t>
  </si>
  <si>
    <t>TEVFİK YAMANTÜRK</t>
  </si>
  <si>
    <t>HURŞİT BÜYÜKTAŞKIN</t>
  </si>
  <si>
    <t>YUSUF DEDE ( VEKİL )</t>
  </si>
  <si>
    <t>TUGAY YOLU NO: 6 CEVİZLİ MALTEPE İSTANBUL</t>
  </si>
  <si>
    <t>ALPASLAN AKTUĞ</t>
  </si>
  <si>
    <t>VEYSEL ÇAKIR</t>
  </si>
  <si>
    <t>HÜSEYİN A. YILMAZ</t>
  </si>
  <si>
    <t>RAMAZAN KARA</t>
  </si>
  <si>
    <t xml:space="preserve">TEL    0 216 441 18 00 </t>
  </si>
  <si>
    <t>LOKMAN YAMANTÜRK</t>
  </si>
  <si>
    <t>FAKS 0 216 441 18 02</t>
  </si>
  <si>
    <t>M.MERİÇ YAVUZ</t>
  </si>
  <si>
    <t>M.NACİ SIĞIN</t>
  </si>
  <si>
    <t>S.GİRAY VELİOĞLU</t>
  </si>
  <si>
    <t>YAPI KREDİ PLAZA A BLOK
BÜYÜKDERE CD./34330
LEVENT/İSTANBUL</t>
  </si>
  <si>
    <t>ALP SİVRİOĞLU</t>
  </si>
  <si>
    <t>TURGUT POLAT</t>
  </si>
  <si>
    <t>MEHMET ALİ ALKAN</t>
  </si>
  <si>
    <t>UMUR ÇULLU</t>
  </si>
  <si>
    <t>ZEYNEP NAZAN SOMER</t>
  </si>
  <si>
    <t>S.BÜLENT ERİŞ</t>
  </si>
  <si>
    <t>0212 336 76 00(TLF)</t>
  </si>
  <si>
    <t>UĞUR TOZŞEKERLİ</t>
  </si>
  <si>
    <t>0212 336 79 79(FAX)</t>
  </si>
  <si>
    <t>TANSEL BİROL</t>
  </si>
  <si>
    <t>www.ykemeklilik.com</t>
  </si>
  <si>
    <t>VAKIF EMEKLİLİK A.Ş.</t>
  </si>
  <si>
    <t>ADEM YİLMAZ</t>
  </si>
  <si>
    <t>MESUT ÖĞÜTGEN</t>
  </si>
  <si>
    <t>ABDİ İPEKÇİ CAD.NO:57 MAÇKA/İSTANBUL</t>
  </si>
  <si>
    <t>MUSTAFA ÇELİK</t>
  </si>
  <si>
    <t>REMZİ ALTINOK</t>
  </si>
  <si>
    <t>ONUR AVCI</t>
  </si>
  <si>
    <t>ÜMİT DENİZ</t>
  </si>
  <si>
    <t>ABDURRAHMAN TIĞ</t>
  </si>
  <si>
    <t>TAMER MERT</t>
  </si>
  <si>
    <t>MİTAT ŞAHİN</t>
  </si>
  <si>
    <t>TEL:0212 315 42 00</t>
  </si>
  <si>
    <t>FAX:0212 225 53 21</t>
  </si>
  <si>
    <t>www.vakifemeklilik.com.tr.</t>
  </si>
  <si>
    <t>DESTEK REASÜRANS T.A.Ş.</t>
  </si>
  <si>
    <t>PROF.DR.AHMET KIRMAN</t>
  </si>
  <si>
    <t>MUZAFFER AKKAYA</t>
  </si>
  <si>
    <t>İBRAHİM AKAR</t>
  </si>
  <si>
    <t>İŞ KULELERİ KULE KAT 16 4.LEVENT-İSTANBUL</t>
  </si>
  <si>
    <t>A.TACİSER BAYER</t>
  </si>
  <si>
    <t>NİL SEPETÇİ</t>
  </si>
  <si>
    <t>M.NİHAT TAVŞANLI</t>
  </si>
  <si>
    <t>SALİH ERGÜN</t>
  </si>
  <si>
    <t>A.HALUK İMAMOĞLU</t>
  </si>
  <si>
    <t>216 317 21 00</t>
  </si>
  <si>
    <t>ERBAŞAR ÖZSOY</t>
  </si>
  <si>
    <t>216 317 21 50</t>
  </si>
  <si>
    <t>HÜSEYİN YAĞCI</t>
  </si>
  <si>
    <t>www.destekreasurans.com.tr</t>
  </si>
  <si>
    <t>HALK REASÜRANS A.Ş.</t>
  </si>
  <si>
    <t>PROF.DR.HALUK CİLLOV</t>
  </si>
  <si>
    <t>BÜYÜKDERE CAD. YAPI KREDİ PLAZA A.BLOK 8.KAT 34330 LEVENT/İSTANBUL</t>
  </si>
  <si>
    <t>ERHAN DUMANLI</t>
  </si>
  <si>
    <t>TANKUT EREN</t>
  </si>
  <si>
    <t>TEL: 0212 324 52 46</t>
  </si>
  <si>
    <t>SELİM FENERCİOĞLU</t>
  </si>
  <si>
    <t>FAKS: 0 212 324 52 47</t>
  </si>
  <si>
    <t>MİLLİ REASÜRANS T.A.Ş.</t>
  </si>
  <si>
    <t>AYŞE ELİF ÖZÇUHADAR</t>
  </si>
  <si>
    <t>CAHİT NOMER</t>
  </si>
  <si>
    <t>TEŞVİKİYE CA.NO: 43-57 TEŞVİKİYE/İST.</t>
  </si>
  <si>
    <t>TABLO: 14</t>
  </si>
  <si>
    <t>TABLE: 14</t>
  </si>
  <si>
    <t>TABLO: 15</t>
  </si>
  <si>
    <t>TABLE: 15</t>
  </si>
  <si>
    <t>TABLO: 16</t>
  </si>
  <si>
    <t>TABLE: 16</t>
  </si>
  <si>
    <t>THE BREAKDOWN OF DOMESTIC DIRECT PREMIUM AND PAID LOSSES ACCORDING TO VARIOUS TYPES OF RISKS IN THE FIRE BRANCH</t>
  </si>
  <si>
    <t>TABLO: 17</t>
  </si>
  <si>
    <t>TABLE: 17</t>
  </si>
  <si>
    <t>TABLO: 18</t>
  </si>
  <si>
    <t>TABLE: 18</t>
  </si>
  <si>
    <t>TABLO: 9/B</t>
  </si>
  <si>
    <t>TABLE: 9/B</t>
  </si>
  <si>
    <t>TABLO: 10/A</t>
  </si>
  <si>
    <t>TABLE: 10/A</t>
  </si>
  <si>
    <t>TABLO: 10/B</t>
  </si>
  <si>
    <t>TABLE: 10/B</t>
  </si>
  <si>
    <t>REPORT ABOUT INSURANCE ACTIVITIES IN TURKEY</t>
  </si>
  <si>
    <t>INDEX</t>
  </si>
  <si>
    <t>İÇİNDEKİLER</t>
  </si>
  <si>
    <t>BREAKDOWN OF THE DOMESTIC DIRECT PREMIUMS OF THE MOTOR OWN DAMAGE INSURANCES ACCORDING TO THE TYPE OF VEHICLES (TL BILLION)</t>
  </si>
  <si>
    <t>BREAKDOWN OF THE DOMESTIC DIRECT LOSS PAYMENTS OF THE  MOTOR OWN DAMAGE INSURANCES ACCORDING TO THE TYPE OF VEHICLES (TL BILLION)</t>
  </si>
  <si>
    <t>YANGIN</t>
  </si>
  <si>
    <t>ACCIDENT</t>
  </si>
  <si>
    <t>MAKİNE-MONTAJ</t>
  </si>
  <si>
    <t>GENEL</t>
  </si>
  <si>
    <t>SİGORTA ŞİRKETLERİNİN  DİREKT PRİM ÜRETİMLERİ, REASÜRÖRLERE DEVRETTİKLERİ TUTARLAR VE KONSERVASYONLARI (MİLYAR TL)</t>
  </si>
  <si>
    <t>THE DIRECT PREMIUM PRODUCTION,PREMIUMS CEDED AND RETENTIONS OF THE INSURANCE COMPANIES (TL BILLION)</t>
  </si>
  <si>
    <t>SİGORTA ŞİRKETLERİNİN DİREKT İŞLERE AİT ÖDEDİKLERİ TAZMİNATLAR, REASÜRÖRLERE DEVRETTİKLERİ VE KENDİ ÜZERLERİNDE TUTTUKLARI TUTARLAR (MİLYAR TL)</t>
  </si>
  <si>
    <t>REINSURERS' SHARES AND RETENTIONS OF THE INSURANCE COMPANIES' IN THE PAID LOSSES (TL BILLION)</t>
  </si>
  <si>
    <t>YURT İÇİ DİREKT PRİM ÜRETİMİNİN MERKEZDEN, ACENTE ARACILIĞIYLA VE BANKALAR ARACILIĞIYLA YAPILAN ÜRETİM OLARAK AYIRIMI (MİLYAR TL)</t>
  </si>
  <si>
    <t>BREAKDOWN OF DIRECT DOMESTIC PREMIUM PRODUCTION AS PER DISTRIBUTING CHANNELS (TL BILLION)</t>
  </si>
  <si>
    <t>NON-LIFE TOTAL</t>
  </si>
  <si>
    <t>LİMİTSİZ</t>
  </si>
  <si>
    <t/>
  </si>
  <si>
    <t>(*)(Paid Losses + Outstanding Loss Reserves - Outstanding Loss Reserves Brought Forward) / (Premium Received + Unearned Prmium Reserves Brought Forward - Unearned Premium Reserves)</t>
  </si>
  <si>
    <t>(**)Toplam Primler ve Toplam Hasarlar Esas Alınmıştır. On the Basis of Total Premium Production and Total Losses</t>
  </si>
  <si>
    <t>(*) Technical Profit/Total Premium Received</t>
  </si>
  <si>
    <t xml:space="preserve">State </t>
  </si>
  <si>
    <t>Promissory Notes of</t>
  </si>
  <si>
    <t>Subscription Note of</t>
  </si>
  <si>
    <t>Private Sector</t>
  </si>
  <si>
    <t>Reasürans Şti</t>
  </si>
  <si>
    <t>Securities</t>
  </si>
  <si>
    <t>Income Sharing</t>
  </si>
  <si>
    <t>Investment Funds</t>
  </si>
  <si>
    <t>ÖDENEN TAZMİNATTA REASÜRÖR PAYI</t>
  </si>
  <si>
    <t xml:space="preserve"> TECHNICAL PROVISIONS BROUGHT FORWARD (NET)</t>
  </si>
  <si>
    <t>ALINAN KOMİSYONLAR</t>
  </si>
  <si>
    <t>REINSURE'S SHARE IN PAID LOSSES</t>
  </si>
  <si>
    <t>REINSURERS' SHARE IN TECHICAL RESERVES</t>
  </si>
  <si>
    <t>Hayat Matematik Karşılığı</t>
  </si>
  <si>
    <t>Hayat Kar payı Karş.</t>
  </si>
  <si>
    <t xml:space="preserve">Hayat Mual. Tazm. Karş. </t>
  </si>
  <si>
    <t>COMMISSIONS RECEIVED</t>
  </si>
  <si>
    <t>Ölüm ve Maluliyet</t>
  </si>
  <si>
    <t>Vade Gelimi ve</t>
  </si>
  <si>
    <t>İştira Ödemeleri</t>
  </si>
  <si>
    <t>Kar Payı</t>
  </si>
  <si>
    <t>Mathematical</t>
  </si>
  <si>
    <t>Profit Share</t>
  </si>
  <si>
    <t>Outstanding Claims</t>
  </si>
  <si>
    <t>Tazminatı</t>
  </si>
  <si>
    <t>İrat Ödemeleri</t>
  </si>
  <si>
    <t>Surrenders</t>
  </si>
  <si>
    <t>Ödemeleri</t>
  </si>
  <si>
    <t>Reserves for Life</t>
  </si>
  <si>
    <t>Death and Disablement</t>
  </si>
  <si>
    <t>Maturity and Annuity</t>
  </si>
  <si>
    <t>Profit Share Payments</t>
  </si>
  <si>
    <t>TEKNİK KARŞILIKLAR</t>
  </si>
  <si>
    <t>PREMIUMS CEDED</t>
  </si>
  <si>
    <t>TECHNICAL PROVISIONS</t>
  </si>
  <si>
    <t>Hayat Matematik Karş.</t>
  </si>
  <si>
    <t>Unearned Prem. Res.(Net)</t>
  </si>
  <si>
    <t>Interests</t>
  </si>
  <si>
    <t>Provisions</t>
  </si>
  <si>
    <t>Personnel-Management</t>
  </si>
  <si>
    <t xml:space="preserve">AFŞİN OĞUZ </t>
  </si>
  <si>
    <t xml:space="preserve">MEHMET M.ESEN </t>
  </si>
  <si>
    <t>M.UĞUR ERKAN</t>
  </si>
  <si>
    <t>A.ONUR ÖZBİLEN</t>
  </si>
  <si>
    <t>0 (212) 317 70 70</t>
  </si>
  <si>
    <t>SEDAT A.TOSYALI</t>
  </si>
  <si>
    <t xml:space="preserve">            FAX: 0 (212) 279 18 11                    </t>
  </si>
  <si>
    <t>AYÇA ÇINAR</t>
  </si>
  <si>
    <t>www.anadoluhayat.com.tr</t>
  </si>
  <si>
    <t>HASAN BUDDA</t>
  </si>
  <si>
    <t>ANKARA EMEKLİLİK A.Ş.</t>
  </si>
  <si>
    <t>PROF. DR. MUHSİN MENGÜTÜRK</t>
  </si>
  <si>
    <t>SERDAR ÇITAK</t>
  </si>
  <si>
    <t>GAZETECİLER MAH. HİKAYE SK. NO:11
ESENTEPE/İSTANBUL</t>
  </si>
  <si>
    <t>AHMET SELİM AKYILDIZ</t>
  </si>
  <si>
    <r>
      <t xml:space="preserve">DEVREDEN TEKNİK KARŞILIKLAR (NET)                            </t>
    </r>
    <r>
      <rPr>
        <sz val="9"/>
        <rFont val="Arial Tur"/>
        <charset val="162"/>
      </rPr>
      <t xml:space="preserve"> TECHNICAL PROVISIONS BROUGHT FORWARD (NET)</t>
    </r>
  </si>
  <si>
    <r>
      <t xml:space="preserve">TEKNİK KARŞILIKLARDA REASÜRÖR PAYI                       </t>
    </r>
    <r>
      <rPr>
        <sz val="9"/>
        <rFont val="Arial Tur"/>
        <charset val="162"/>
      </rPr>
      <t>REINSURERS' SHARE IN TECHNICAL PROVISIONS</t>
    </r>
  </si>
  <si>
    <r>
      <t xml:space="preserve">Reasürans İşleri                                  </t>
    </r>
    <r>
      <rPr>
        <sz val="10"/>
        <rFont val="Arial Tur"/>
        <charset val="162"/>
      </rPr>
      <t>Reinsurance Business</t>
    </r>
  </si>
  <si>
    <r>
      <t xml:space="preserve">Direkt İşler                                                       </t>
    </r>
    <r>
      <rPr>
        <sz val="10"/>
        <rFont val="Arial Tur"/>
        <charset val="162"/>
      </rPr>
      <t>Direct Business</t>
    </r>
  </si>
  <si>
    <r>
      <t xml:space="preserve"> REASÜRÖRE VERİLEN PRİMLER</t>
    </r>
    <r>
      <rPr>
        <sz val="9"/>
        <rFont val="Arial Tur"/>
        <charset val="162"/>
      </rPr>
      <t>-PREMIUMS CEDED</t>
    </r>
  </si>
  <si>
    <r>
      <t xml:space="preserve">Tahviller                       </t>
    </r>
    <r>
      <rPr>
        <sz val="10"/>
        <rFont val="Arial Tur"/>
        <charset val="162"/>
      </rPr>
      <t>Government Bonds and Treasury Bills</t>
    </r>
  </si>
  <si>
    <r>
      <t xml:space="preserve">Sedan ve Retr. Nezd. Depolar                    </t>
    </r>
    <r>
      <rPr>
        <sz val="9"/>
        <rFont val="Arial Tur"/>
        <charset val="162"/>
      </rPr>
      <t>Deposits with Cedants and Retrocessionaires</t>
    </r>
  </si>
  <si>
    <r>
      <t xml:space="preserve">DİĞER AKTİFLER AKTİFLER                </t>
    </r>
    <r>
      <rPr>
        <sz val="9"/>
        <rFont val="Arial Tur"/>
        <charset val="162"/>
      </rPr>
      <t>OTHER ASSETS</t>
    </r>
  </si>
  <si>
    <r>
      <t xml:space="preserve">AKTİF TOPLAMI         </t>
    </r>
    <r>
      <rPr>
        <sz val="10"/>
        <rFont val="Arial Tur"/>
        <charset val="162"/>
      </rPr>
      <t xml:space="preserve">   </t>
    </r>
    <r>
      <rPr>
        <sz val="9"/>
        <rFont val="Arial Tur"/>
        <charset val="162"/>
      </rPr>
      <t>TOTAL ASSETS</t>
    </r>
  </si>
  <si>
    <r>
      <t xml:space="preserve">PASİF TOPLAMI                 </t>
    </r>
    <r>
      <rPr>
        <sz val="9"/>
        <rFont val="Arial Tur"/>
        <charset val="162"/>
      </rPr>
      <t>TOTAL LIABILITIES</t>
    </r>
  </si>
  <si>
    <r>
      <t xml:space="preserve">DÖNEM KAR/ZARARI                      </t>
    </r>
    <r>
      <rPr>
        <b/>
        <sz val="9"/>
        <rFont val="Arial Tur"/>
        <charset val="162"/>
      </rPr>
      <t xml:space="preserve"> </t>
    </r>
    <r>
      <rPr>
        <sz val="9"/>
        <rFont val="Arial Tur"/>
        <charset val="162"/>
      </rPr>
      <t>PROFIT/ LOSSES</t>
    </r>
  </si>
  <si>
    <r>
      <t>ÖZKAYNAKLAR-</t>
    </r>
    <r>
      <rPr>
        <sz val="9"/>
        <rFont val="Arial Tur"/>
        <charset val="162"/>
      </rPr>
      <t>SHAREHOLDERS' EQUITY</t>
    </r>
  </si>
  <si>
    <r>
      <t xml:space="preserve">       TEKNİK KARŞILIKLAR (NET)-</t>
    </r>
    <r>
      <rPr>
        <sz val="9"/>
        <rFont val="Arial Tur"/>
        <charset val="162"/>
      </rPr>
      <t>TECHNICAL PROVISIONS</t>
    </r>
  </si>
  <si>
    <r>
      <t xml:space="preserve">BORÇLAR - </t>
    </r>
    <r>
      <rPr>
        <sz val="9"/>
        <rFont val="Arial Tur"/>
        <charset val="162"/>
      </rPr>
      <t>PAYABLES</t>
    </r>
  </si>
  <si>
    <r>
      <t xml:space="preserve">MENKUL DEĞERLER - </t>
    </r>
    <r>
      <rPr>
        <sz val="9"/>
        <rFont val="Arial Tur"/>
        <charset val="162"/>
      </rPr>
      <t>SECURITIES PORTFOLIO</t>
    </r>
  </si>
  <si>
    <r>
      <t xml:space="preserve">ALACAKLAR - </t>
    </r>
    <r>
      <rPr>
        <sz val="9"/>
        <rFont val="Arial Tur"/>
        <charset val="162"/>
      </rPr>
      <t>DEBTOR ACCOUNTS</t>
    </r>
  </si>
  <si>
    <r>
      <t xml:space="preserve">SABİT DEĞERLER - </t>
    </r>
    <r>
      <rPr>
        <sz val="9"/>
        <rFont val="Arial Tur"/>
        <charset val="162"/>
      </rPr>
      <t>FIXED ASSETS</t>
    </r>
  </si>
  <si>
    <t>TANER TAŞDEMİR</t>
  </si>
  <si>
    <t>NİHAT KARAKÖSE</t>
  </si>
  <si>
    <t>İLKER CEM TÜTÜNCÜ</t>
  </si>
  <si>
    <t>AYHAN ÇANKAYA</t>
  </si>
  <si>
    <t>ZAFER ŞENLER</t>
  </si>
  <si>
    <t xml:space="preserve">Tel: 0 212 356 20 00  </t>
  </si>
  <si>
    <t>Fax: 0 212 216 71 96</t>
  </si>
  <si>
    <t>RAMAZAN SÜRÜCÜ</t>
  </si>
  <si>
    <t>www.ankaraemeklilik.com.tr</t>
  </si>
  <si>
    <t>AXA OYAK HAYAT SİGORTA A.Ş.</t>
  </si>
  <si>
    <t>MECLİSİ MEBUSAN CD.OYAK HAN NO:81 SALIPAZARI-İSTANBUL</t>
  </si>
  <si>
    <t>0212 334 24 24  TEL</t>
  </si>
  <si>
    <t>0212 252 24 90 FAKS</t>
  </si>
  <si>
    <t>http://www.axaoyak.com.tr</t>
  </si>
  <si>
    <t>BAŞAK EMEKLİLİK A.Ş.</t>
  </si>
  <si>
    <t>MEHMET ZEKİ SAYIN</t>
  </si>
  <si>
    <t>FİKRETTİN AKSU</t>
  </si>
  <si>
    <t>TEVFİK CANSIZ</t>
  </si>
  <si>
    <t>HALASKARGAZİ CADDESİ 
NO : 33        34373 HARBİYE- İSTANBUL</t>
  </si>
  <si>
    <t>PRF. DR. İLHAN ULUDAĞ</t>
  </si>
  <si>
    <t>YÜKSEL CESUR</t>
  </si>
  <si>
    <t>UĞUR ANILDI</t>
  </si>
  <si>
    <t>RECEP AKKAYA</t>
  </si>
  <si>
    <t>TEL : (0212) 368 22 00</t>
  </si>
  <si>
    <t>NURZAHİT KESKİN</t>
  </si>
  <si>
    <t>FAX : (0212) 232 10 30 - 241 07 68</t>
  </si>
  <si>
    <t>444 0 999</t>
  </si>
  <si>
    <t>www.basakemeklilik.com.tr</t>
  </si>
  <si>
    <t>BAYINDIR HAYAT SİGORTA</t>
  </si>
  <si>
    <t>MEHMET ÇALIŞKAN</t>
  </si>
  <si>
    <t>FERHAN KAPTAN</t>
  </si>
  <si>
    <t>AHMET NAİM OKTAY</t>
  </si>
  <si>
    <t>SANİYE ER MUTLU SOK. NO:12 ÇOLAKOĞLU PLAZA 81090 KOZYATAĞI / İSTANBUL</t>
  </si>
  <si>
    <t>HÜSEYİN CAHİT BARUTÇU</t>
  </si>
  <si>
    <t>EROL UYAN</t>
  </si>
  <si>
    <t>MELİH ALGÜNEY</t>
  </si>
  <si>
    <t>BAŞAR BAŞARAN</t>
  </si>
  <si>
    <t>GÖKHAN ÖZDOĞAN</t>
  </si>
  <si>
    <t>ALİ MAHİR KADAYIFÇI</t>
  </si>
  <si>
    <t>VOLKAN TERZİOĞLU</t>
  </si>
  <si>
    <t>0 216 463 23 40</t>
  </si>
  <si>
    <t>S.HALUK ÖZSARI</t>
  </si>
  <si>
    <t>GÜL SULTAN DOĞAN</t>
  </si>
  <si>
    <t>0 216 463 23 41</t>
  </si>
  <si>
    <t>www.bayindirhayat.com.tr</t>
  </si>
  <si>
    <t>BİRLİK HAYAT SİGORTA A.Ş.</t>
  </si>
  <si>
    <t>HÜSEYİN AYDIN</t>
  </si>
  <si>
    <t>FERUDUN AYDIN</t>
  </si>
  <si>
    <t>VELİ BAL (VEKALETEN)</t>
  </si>
  <si>
    <t>ANKARA CAD. NO: 126/B SİRKECİ - İSTANBUL</t>
  </si>
  <si>
    <t>M.İLKER GENÇ</t>
  </si>
  <si>
    <t>CEVDET ERKORKMAZ</t>
  </si>
  <si>
    <t>HÜSEYİN ŞAHBAZ</t>
  </si>
  <si>
    <t>METİN TÜTÜN</t>
  </si>
  <si>
    <t>Tel: (0212) 513 84 86</t>
  </si>
  <si>
    <t>İBRAHİM AKSOY</t>
  </si>
  <si>
    <t>Fax: (0212) 522 99 57</t>
  </si>
  <si>
    <t>http://birlikhayatsigorta.com.tr</t>
  </si>
  <si>
    <t>COMMERCIAL UNION HAYAT ve EMEKLİLİK A.Ş.</t>
  </si>
  <si>
    <t>MARK BRENNAN WEBB</t>
  </si>
  <si>
    <t>ZEKİ GÜNDÜZ</t>
  </si>
  <si>
    <t>KISIKLI CAD. NO:47 ALTUNİZADE İSTANBUL</t>
  </si>
  <si>
    <t>WİLLİAM LAMB (MURAHHAS AZA)</t>
  </si>
  <si>
    <t>GÜLSEN DEMİR</t>
  </si>
  <si>
    <t>KLER KETİ BONOFİYEL</t>
  </si>
  <si>
    <t>HASAN KILIÇ</t>
  </si>
  <si>
    <t>Tel : 0 216 651 32 60</t>
  </si>
  <si>
    <t>MARTİN JOHN BROOKS</t>
  </si>
  <si>
    <t>SELİM AVŞAR</t>
  </si>
  <si>
    <t>Fax : 0 216 651 32 66</t>
  </si>
  <si>
    <t>ALBERT WİSEMAN PATERSON</t>
  </si>
  <si>
    <t>ABDULLAH NİHAT ÜNALACAK</t>
  </si>
  <si>
    <t>AYLİN BERRİN ÜNÜVAR</t>
  </si>
  <si>
    <t>www.cuhayatveemeklilik.com.tr</t>
  </si>
  <si>
    <t>SİGORTA ŞİRKETLERİNİN BRANŞLAR İTİBARİYLE 2003 YILINDA DÜZENLEDİKLERİ POLİÇE ADETLERİ*</t>
  </si>
  <si>
    <t>NUMBER OF POLICIES ISSUED BY THE INSURANCE COMPANIES PER BRANCHES IN 2003*</t>
  </si>
  <si>
    <t>*İptaller Hariç</t>
  </si>
  <si>
    <r>
      <t>A-FERDİ SİGORTALAR-</t>
    </r>
    <r>
      <rPr>
        <sz val="9"/>
        <rFont val="Arial Tur"/>
        <charset val="162"/>
      </rPr>
      <t>INDIVIDUAL INSURANCES</t>
    </r>
  </si>
  <si>
    <r>
      <t xml:space="preserve">Ücretsiz Sigortalı Kapitali         </t>
    </r>
    <r>
      <rPr>
        <sz val="10"/>
        <rFont val="Arial Tur"/>
        <charset val="162"/>
      </rPr>
      <t xml:space="preserve"> Assured Capital</t>
    </r>
  </si>
  <si>
    <r>
      <t xml:space="preserve">Toplam Sigortalı Kapitali         </t>
    </r>
    <r>
      <rPr>
        <sz val="10"/>
        <rFont val="Arial Tur"/>
        <charset val="162"/>
      </rPr>
      <t>Assured Capital</t>
    </r>
  </si>
  <si>
    <r>
      <t xml:space="preserve">Toplam Sigortalı Adedi         </t>
    </r>
    <r>
      <rPr>
        <sz val="10"/>
        <rFont val="Arial Tur"/>
        <charset val="162"/>
      </rPr>
      <t xml:space="preserve"> Number of Policyholders</t>
    </r>
  </si>
  <si>
    <r>
      <t>PASİFLER-</t>
    </r>
    <r>
      <rPr>
        <sz val="10"/>
        <rFont val="Arial Tur"/>
        <family val="2"/>
        <charset val="162"/>
      </rPr>
      <t>LIABILITIES</t>
    </r>
  </si>
  <si>
    <r>
      <t>AKTİFLER</t>
    </r>
    <r>
      <rPr>
        <sz val="10"/>
        <rFont val="Arial Tur"/>
        <family val="2"/>
        <charset val="162"/>
      </rPr>
      <t>-ASSETS</t>
    </r>
  </si>
  <si>
    <r>
      <t>SİGORTA ŞİRKETLERİ-</t>
    </r>
    <r>
      <rPr>
        <sz val="10"/>
        <rFont val="Arial Tur"/>
        <charset val="162"/>
      </rPr>
      <t>INSURANCE C0MPANIES</t>
    </r>
  </si>
  <si>
    <r>
      <t>ELEMANTER DALLAR</t>
    </r>
    <r>
      <rPr>
        <sz val="10"/>
        <rFont val="Arial Tur"/>
        <charset val="162"/>
      </rPr>
      <t xml:space="preserve">              NON-LIFE</t>
    </r>
  </si>
  <si>
    <r>
      <t xml:space="preserve">HAYAT VE EMEKLİLİK                  </t>
    </r>
    <r>
      <rPr>
        <sz val="10"/>
        <rFont val="Arial Tur"/>
        <charset val="162"/>
      </rPr>
      <t>LIFE AND PENSION</t>
    </r>
  </si>
  <si>
    <r>
      <t xml:space="preserve">TOPLAM              </t>
    </r>
    <r>
      <rPr>
        <sz val="10"/>
        <rFont val="Arial Tur"/>
        <charset val="162"/>
      </rPr>
      <t>TOTAL</t>
    </r>
  </si>
  <si>
    <r>
      <t xml:space="preserve">REASÜRANS ŞİRKETLERİ                </t>
    </r>
    <r>
      <rPr>
        <sz val="10"/>
        <rFont val="Arial Tur"/>
        <charset val="162"/>
      </rPr>
      <t>REINSURANCE COMP.</t>
    </r>
  </si>
  <si>
    <r>
      <t xml:space="preserve">GENEL TOPLAM                 </t>
    </r>
    <r>
      <rPr>
        <sz val="10"/>
        <rFont val="Arial Tur"/>
        <charset val="162"/>
      </rPr>
      <t>GRAND TOTAL</t>
    </r>
  </si>
  <si>
    <t>Hayat ve E.Toplam (Life and P.)</t>
  </si>
  <si>
    <t>Hayat Dışı Toplam (Non-Life)</t>
  </si>
  <si>
    <r>
      <t xml:space="preserve">ŞİRKET ADI          </t>
    </r>
    <r>
      <rPr>
        <sz val="10"/>
        <rFont val="Arial Tur"/>
        <charset val="162"/>
      </rPr>
      <t xml:space="preserve">       COMPANY NAME</t>
    </r>
  </si>
  <si>
    <r>
      <t xml:space="preserve">Emeklilik Yatırım Fonları     </t>
    </r>
    <r>
      <rPr>
        <sz val="10"/>
        <rFont val="Arial Tur"/>
        <charset val="162"/>
      </rPr>
      <t>Private Pension Funds</t>
    </r>
  </si>
  <si>
    <r>
      <t xml:space="preserve">Serbest           </t>
    </r>
    <r>
      <rPr>
        <sz val="10"/>
        <rFont val="Arial Tur"/>
        <charset val="162"/>
      </rPr>
      <t xml:space="preserve">    Free</t>
    </r>
  </si>
  <si>
    <r>
      <t xml:space="preserve">Bloke           </t>
    </r>
    <r>
      <rPr>
        <sz val="10"/>
        <rFont val="Arial Tur"/>
        <charset val="162"/>
      </rPr>
      <t xml:space="preserve">    Blocked</t>
    </r>
  </si>
  <si>
    <r>
      <t xml:space="preserve">KASA      </t>
    </r>
    <r>
      <rPr>
        <sz val="10"/>
        <rFont val="Arial Tur"/>
        <charset val="162"/>
      </rPr>
      <t>Cash</t>
    </r>
  </si>
  <si>
    <r>
      <t xml:space="preserve">BANKA                    </t>
    </r>
    <r>
      <rPr>
        <sz val="10"/>
        <rFont val="Arial Tur"/>
        <charset val="162"/>
      </rPr>
      <t xml:space="preserve">             Bank</t>
    </r>
  </si>
  <si>
    <r>
      <t xml:space="preserve">Bireysel Emeklilik Sistemi Alacaklar      </t>
    </r>
    <r>
      <rPr>
        <sz val="10"/>
        <rFont val="Arial Tur"/>
        <charset val="162"/>
      </rPr>
      <t>Private Pension System Receivables</t>
    </r>
  </si>
  <si>
    <r>
      <t xml:space="preserve">Diğer Alacaklar </t>
    </r>
    <r>
      <rPr>
        <sz val="10"/>
        <rFont val="Arial Tur"/>
        <charset val="162"/>
      </rPr>
      <t>Other Receivables</t>
    </r>
  </si>
  <si>
    <r>
      <t xml:space="preserve">Hisse Senetleri - </t>
    </r>
    <r>
      <rPr>
        <sz val="10"/>
        <rFont val="Arial Tur"/>
        <charset val="162"/>
      </rPr>
      <t>Shares</t>
    </r>
  </si>
  <si>
    <t>SİGORTA, EMEKLİLİK VE REASÜRANS ŞİRKETLERİNİN 31.12.2003 TARİHLİ KONSOLİDE BİLANÇOLARI                (MİLYAR TL)</t>
  </si>
  <si>
    <t>DOMESTIC DIRECT LOSS PAYMENTS REGARDING VARIOUS RISKS UNDER THE ACCIDENT BRANCH (TL BILLION)</t>
  </si>
  <si>
    <t>YEŞİL KART PRİMLERİNİN VASITA TÜRLERİNE GÖRE DAĞILIMI (MİLYAR TL)</t>
  </si>
  <si>
    <t>BREAKDOWN OF THE DOMESTIC DIRECT PREMIUMS OF THE GREEN CARD ACCORDING TO THE TYPE OF VEHICLES (TL BILLION)</t>
  </si>
  <si>
    <t>TRAFİK SİGORTASI YURT İÇİ DİREKT İŞLER PRİMLERİNİN VASITA TÜRLERİNE GÖRE DAĞILIMI (YEŞİL KART HARİÇ) (MİLYAR TL)</t>
  </si>
  <si>
    <t>BREAKDOWN OF THE DOMESTIC DIRECT PREMIUMS OF THE OBLIGATORY MOTOR THIRD PARTY LIABILITY INSURANCES ACCORDING TO THE TYPE OF VEHICLES (THE GREEN CARD EXCLUDED) (TL BILLION)</t>
  </si>
  <si>
    <t>TRAFİK SİGORTASI YURT İÇİ DİREKT İŞLER TAZMİNATININ VASITA TÜRLERİNE GÖRE DAĞILIMI (MİLYAR TL)</t>
  </si>
  <si>
    <r>
      <t xml:space="preserve">Motorsiklet ve Üç Tekerlekli Araçlar                                        </t>
    </r>
    <r>
      <rPr>
        <sz val="10"/>
        <rFont val="Arial Tur"/>
        <charset val="162"/>
      </rPr>
      <t>Motorcyles and Tricycles</t>
    </r>
  </si>
  <si>
    <r>
      <t xml:space="preserve">Direkt İşler           </t>
    </r>
    <r>
      <rPr>
        <sz val="10"/>
        <rFont val="Arial Tur"/>
        <charset val="162"/>
      </rPr>
      <t xml:space="preserve">                         Direct Business</t>
    </r>
  </si>
  <si>
    <r>
      <t xml:space="preserve">ÖDENEN TAZMİNATTA REASÜRÖR PAYI                                             </t>
    </r>
    <r>
      <rPr>
        <sz val="9"/>
        <rFont val="Arial Tur"/>
        <charset val="162"/>
      </rPr>
      <t>REINSURER'S SHARE IN PAID LOSSES</t>
    </r>
  </si>
  <si>
    <r>
      <t xml:space="preserve">ALINAN KOMİSYONLAR                                                          </t>
    </r>
    <r>
      <rPr>
        <sz val="9"/>
        <rFont val="Arial Tur"/>
        <charset val="162"/>
      </rPr>
      <t>COMMISSIONS RECEIVED</t>
    </r>
  </si>
  <si>
    <r>
      <t xml:space="preserve">Direkt İşler                                                      </t>
    </r>
    <r>
      <rPr>
        <sz val="10"/>
        <rFont val="Arial Tur"/>
        <charset val="162"/>
      </rPr>
      <t>Direct Business</t>
    </r>
  </si>
  <si>
    <r>
      <t xml:space="preserve">Direkt İşler                                                   </t>
    </r>
    <r>
      <rPr>
        <sz val="10"/>
        <rFont val="Arial Tur"/>
        <charset val="162"/>
      </rPr>
      <t>Direct Business</t>
    </r>
  </si>
  <si>
    <r>
      <t xml:space="preserve">Direkt İşler                                                         </t>
    </r>
    <r>
      <rPr>
        <sz val="10"/>
        <rFont val="Arial Tur"/>
        <charset val="162"/>
      </rPr>
      <t>Direct Business</t>
    </r>
  </si>
  <si>
    <r>
      <t xml:space="preserve">Reasürans İşleri          </t>
    </r>
    <r>
      <rPr>
        <sz val="10"/>
        <rFont val="Arial Tur"/>
        <charset val="162"/>
      </rPr>
      <t xml:space="preserve">                                         Reinsurance Business</t>
    </r>
  </si>
  <si>
    <r>
      <t xml:space="preserve">Direkt İşler                                              </t>
    </r>
    <r>
      <rPr>
        <sz val="10"/>
        <rFont val="Arial Tur"/>
        <charset val="162"/>
      </rPr>
      <t>Direct Business</t>
    </r>
  </si>
  <si>
    <r>
      <t xml:space="preserve">Cari Rizikolar Karşılığı                                  </t>
    </r>
    <r>
      <rPr>
        <sz val="10"/>
        <rFont val="Arial Tur"/>
        <charset val="162"/>
      </rPr>
      <t>Provision for Unearned Premiums</t>
    </r>
  </si>
  <si>
    <r>
      <t xml:space="preserve">Direkt İşler                               </t>
    </r>
    <r>
      <rPr>
        <sz val="10"/>
        <rFont val="Arial Tur"/>
        <charset val="162"/>
      </rPr>
      <t>Direct Business</t>
    </r>
  </si>
  <si>
    <r>
      <t xml:space="preserve">Gelirler Toplamı                            </t>
    </r>
    <r>
      <rPr>
        <sz val="10"/>
        <rFont val="Arial Tur"/>
        <charset val="162"/>
      </rPr>
      <t>Total Income</t>
    </r>
  </si>
  <si>
    <r>
      <t xml:space="preserve">YEDEK AKÇE OLARAK AYRILAN                                     </t>
    </r>
    <r>
      <rPr>
        <sz val="9"/>
        <rFont val="Arial Tur"/>
        <charset val="162"/>
      </rPr>
      <t xml:space="preserve">  RESERVE FUNDS</t>
    </r>
  </si>
  <si>
    <r>
      <t>Kanuni Yedek Akçe</t>
    </r>
    <r>
      <rPr>
        <b/>
        <sz val="9"/>
        <rFont val="Arial Tur"/>
        <family val="2"/>
        <charset val="162"/>
      </rPr>
      <t xml:space="preserve">                  </t>
    </r>
    <r>
      <rPr>
        <sz val="9"/>
        <rFont val="Arial Tur"/>
        <charset val="162"/>
      </rPr>
      <t>Legal Reserves</t>
    </r>
  </si>
  <si>
    <r>
      <t xml:space="preserve">Diğer Yedek Akçeler   </t>
    </r>
    <r>
      <rPr>
        <b/>
        <sz val="9"/>
        <rFont val="Arial Tur"/>
        <family val="2"/>
        <charset val="162"/>
      </rPr>
      <t xml:space="preserve">          </t>
    </r>
    <r>
      <rPr>
        <sz val="9"/>
        <rFont val="Arial Tur"/>
        <charset val="162"/>
      </rPr>
      <t>Other Reserves</t>
    </r>
  </si>
  <si>
    <t>DOMESTIC DIRECT PREMIUM PRODUCTION REGARDING VARIOUS RISKS UNDER THE ACCIDENT BRANCH (TL BILLION)</t>
  </si>
  <si>
    <t>KASKO SİGORTASI YURT İÇİ DİREKT İŞLER PRİMLERİNİN VASITA TÜRLERİNE GÖRE DAĞILIMI                       (MİLYAR TL)</t>
  </si>
  <si>
    <t>KASKO SİGORTASI YURT İÇİ DİREKT İŞLER TAZMİNATININ VASITA TÜRLERİNE GÖRE DAĞILIMI                      (MİLYAR TL)</t>
  </si>
  <si>
    <r>
      <t xml:space="preserve">Devredilen Prim           </t>
    </r>
    <r>
      <rPr>
        <sz val="10"/>
        <rFont val="Arial Tur"/>
        <charset val="162"/>
      </rPr>
      <t>Premiums Ceded</t>
    </r>
  </si>
  <si>
    <t>SİGORTA ŞİRKETLERİNİN YURT İÇİ DİREKT PRİM ÜRETİMLERİ VE KARŞILIĞINDA VERİLEN SİGORTA TEMİNATLARI (MİLYAR TL)</t>
  </si>
  <si>
    <t>DIRECT DOMESTIC PREMIUM PRODUCTION AND INSURANCE COVERS PROVIDED BY THE INSURANCE COMPANIES               (TL BILLION)</t>
  </si>
  <si>
    <r>
      <t xml:space="preserve">SAĞLIK                    </t>
    </r>
    <r>
      <rPr>
        <sz val="9"/>
        <rFont val="Arial Tur"/>
        <charset val="162"/>
      </rPr>
      <t>HEALTH</t>
    </r>
  </si>
  <si>
    <r>
      <t xml:space="preserve">TOPLAM                                </t>
    </r>
    <r>
      <rPr>
        <sz val="9"/>
        <rFont val="Arial Tur"/>
        <charset val="162"/>
      </rPr>
      <t xml:space="preserve">  TOTAL</t>
    </r>
  </si>
  <si>
    <r>
      <t xml:space="preserve">ZİRAAT                   </t>
    </r>
    <r>
      <rPr>
        <sz val="10"/>
        <rFont val="Arial Tur"/>
        <charset val="162"/>
      </rPr>
      <t xml:space="preserve">  </t>
    </r>
    <r>
      <rPr>
        <sz val="9"/>
        <rFont val="Arial Tur"/>
        <charset val="162"/>
      </rPr>
      <t>AGRICULTURE</t>
    </r>
  </si>
  <si>
    <r>
      <t xml:space="preserve">NAKLİYAT                </t>
    </r>
    <r>
      <rPr>
        <b/>
        <sz val="9"/>
        <rFont val="Arial Tur"/>
        <charset val="162"/>
      </rPr>
      <t xml:space="preserve"> </t>
    </r>
    <r>
      <rPr>
        <sz val="9"/>
        <rFont val="Arial Tur"/>
        <charset val="162"/>
      </rPr>
      <t>TRANSPORT</t>
    </r>
  </si>
  <si>
    <r>
      <t xml:space="preserve">KAZA                                     </t>
    </r>
    <r>
      <rPr>
        <sz val="10"/>
        <rFont val="Arial Tur"/>
        <family val="2"/>
        <charset val="162"/>
      </rPr>
      <t xml:space="preserve"> </t>
    </r>
    <r>
      <rPr>
        <sz val="9"/>
        <rFont val="Arial Tur"/>
        <charset val="162"/>
      </rPr>
      <t xml:space="preserve"> ACCIDENT</t>
    </r>
  </si>
  <si>
    <r>
      <t xml:space="preserve">MAKİNA-MONTAJ               </t>
    </r>
    <r>
      <rPr>
        <b/>
        <sz val="9"/>
        <rFont val="Arial Tur"/>
        <charset val="162"/>
      </rPr>
      <t xml:space="preserve"> </t>
    </r>
    <r>
      <rPr>
        <sz val="9"/>
        <rFont val="Arial Tur"/>
        <charset val="162"/>
      </rPr>
      <t>ENGINEERING</t>
    </r>
  </si>
  <si>
    <r>
      <t xml:space="preserve">YANGIN                            </t>
    </r>
    <r>
      <rPr>
        <sz val="10"/>
        <rFont val="Arial Tur"/>
        <charset val="162"/>
      </rPr>
      <t xml:space="preserve"> </t>
    </r>
    <r>
      <rPr>
        <sz val="9"/>
        <rFont val="Arial Tur"/>
        <charset val="162"/>
      </rPr>
      <t xml:space="preserve"> FIRE</t>
    </r>
  </si>
  <si>
    <t>TOPLAM-TOTAL**               2003</t>
  </si>
  <si>
    <t>MAKİNA MONTAJ</t>
  </si>
  <si>
    <r>
      <t>GENEL TOPLAM-</t>
    </r>
    <r>
      <rPr>
        <sz val="8"/>
        <rFont val="Arial Tur"/>
        <charset val="162"/>
      </rPr>
      <t>GRAND TOTAL  2002</t>
    </r>
  </si>
  <si>
    <r>
      <t xml:space="preserve">ŞİRKET ADI                    </t>
    </r>
    <r>
      <rPr>
        <sz val="10"/>
        <rFont val="Arial Tur"/>
        <charset val="162"/>
      </rPr>
      <t>COMPANY NAME</t>
    </r>
  </si>
  <si>
    <r>
      <t xml:space="preserve">ŞİRKET ADI                </t>
    </r>
    <r>
      <rPr>
        <b/>
        <sz val="10"/>
        <rFont val="Arial Tur"/>
        <charset val="162"/>
      </rPr>
      <t xml:space="preserve"> </t>
    </r>
    <r>
      <rPr>
        <sz val="10"/>
        <rFont val="Arial Tur"/>
        <charset val="162"/>
      </rPr>
      <t>COMPANY NAME</t>
    </r>
  </si>
  <si>
    <r>
      <t xml:space="preserve">Aylık               </t>
    </r>
    <r>
      <rPr>
        <sz val="10"/>
        <rFont val="Arial Tur"/>
        <charset val="162"/>
      </rPr>
      <t>Monthly</t>
    </r>
  </si>
  <si>
    <r>
      <t xml:space="preserve">Üç Aylık           </t>
    </r>
    <r>
      <rPr>
        <sz val="10"/>
        <rFont val="Arial Tur"/>
        <charset val="162"/>
      </rPr>
      <t>Quarterly</t>
    </r>
  </si>
  <si>
    <r>
      <t xml:space="preserve">Altı Aylık               </t>
    </r>
    <r>
      <rPr>
        <sz val="10"/>
        <rFont val="Arial Tur"/>
        <charset val="162"/>
      </rPr>
      <t xml:space="preserve"> Semi Annually</t>
    </r>
  </si>
  <si>
    <r>
      <t xml:space="preserve">Yıllık                </t>
    </r>
    <r>
      <rPr>
        <sz val="10"/>
        <rFont val="Arial Tur"/>
        <charset val="162"/>
      </rPr>
      <t>Annually</t>
    </r>
  </si>
  <si>
    <r>
      <t xml:space="preserve">Grup Toplam              </t>
    </r>
    <r>
      <rPr>
        <sz val="10"/>
        <rFont val="Arial Tur"/>
        <charset val="162"/>
      </rPr>
      <t xml:space="preserve"> Group Total</t>
    </r>
  </si>
  <si>
    <r>
      <t xml:space="preserve">Toplam             </t>
    </r>
    <r>
      <rPr>
        <sz val="10"/>
        <rFont val="Arial Tur"/>
        <charset val="162"/>
      </rPr>
      <t xml:space="preserve">  Total</t>
    </r>
  </si>
  <si>
    <r>
      <t xml:space="preserve">ŞİRKET ADI                </t>
    </r>
    <r>
      <rPr>
        <sz val="10"/>
        <rFont val="Arial Tur"/>
        <charset val="162"/>
      </rPr>
      <t xml:space="preserve"> COMPANY NAME</t>
    </r>
  </si>
  <si>
    <r>
      <t>Genel Toplam-</t>
    </r>
    <r>
      <rPr>
        <sz val="9"/>
        <rFont val="Arial Tur"/>
        <charset val="162"/>
      </rPr>
      <t xml:space="preserve">Grand Total     </t>
    </r>
    <r>
      <rPr>
        <b/>
        <sz val="9"/>
        <rFont val="Arial Tur"/>
        <charset val="162"/>
      </rPr>
      <t>2003</t>
    </r>
  </si>
  <si>
    <t>ÖDEME PERİYODUNA VE YAŞA GÖRE BİREYSEL EMEKLİLİK SÖZLEŞMELERİNİN DAĞILIMI</t>
  </si>
  <si>
    <r>
      <t xml:space="preserve">Grup Bireysel Emeklilik Sözleşmeleri                                                    </t>
    </r>
    <r>
      <rPr>
        <sz val="10"/>
        <rFont val="Arial Tur"/>
        <charset val="162"/>
      </rPr>
      <t>Group Private Pension Contracts</t>
    </r>
  </si>
  <si>
    <r>
      <t xml:space="preserve">Direkt İşler                                                          </t>
    </r>
    <r>
      <rPr>
        <sz val="10"/>
        <rFont val="Arial Tur"/>
        <charset val="162"/>
      </rPr>
      <t>Direct Business</t>
    </r>
  </si>
  <si>
    <r>
      <t xml:space="preserve">Direkt İşler                                                             </t>
    </r>
    <r>
      <rPr>
        <sz val="10"/>
        <rFont val="Arial Tur"/>
        <charset val="162"/>
      </rPr>
      <t>Direct Business</t>
    </r>
  </si>
  <si>
    <r>
      <t xml:space="preserve">Reasürans İşleri          </t>
    </r>
    <r>
      <rPr>
        <sz val="10"/>
        <rFont val="Arial Tur"/>
        <charset val="162"/>
      </rPr>
      <t xml:space="preserve">                             Reinsurance Business</t>
    </r>
  </si>
  <si>
    <r>
      <t xml:space="preserve">YURT İÇİ DİREK PRİM ÜRETİMİ                                                           </t>
    </r>
    <r>
      <rPr>
        <b/>
        <sz val="9"/>
        <rFont val="Arial Tur"/>
        <charset val="162"/>
      </rPr>
      <t xml:space="preserve"> </t>
    </r>
    <r>
      <rPr>
        <sz val="9"/>
        <rFont val="Arial Tur"/>
        <charset val="162"/>
      </rPr>
      <t>DOMESTIC DIRECT PREMIUM INCOME</t>
    </r>
  </si>
  <si>
    <r>
      <t xml:space="preserve">YURT İÇİ DİREK PRİM ÜRETİMİ                                                                        </t>
    </r>
    <r>
      <rPr>
        <sz val="9"/>
        <rFont val="Arial Tur"/>
        <charset val="162"/>
      </rPr>
      <t>DOMESTIC DIRECT PREMIUM INCOME</t>
    </r>
  </si>
  <si>
    <r>
      <t xml:space="preserve">YURT İÇİ ÖDENEN HASAR                                          </t>
    </r>
    <r>
      <rPr>
        <b/>
        <sz val="9"/>
        <rFont val="Arial Tur"/>
        <charset val="162"/>
      </rPr>
      <t xml:space="preserve">                                       </t>
    </r>
    <r>
      <rPr>
        <sz val="9"/>
        <rFont val="Arial Tur"/>
        <charset val="162"/>
      </rPr>
      <t>DOMESTIC PAID LOSSES</t>
    </r>
  </si>
  <si>
    <t>BREAKDOWN OF THE DOMESTIC LOSSES PAYMENTS FOR THE DIRECT BUSINESS UNDER THE OBLIGATORY MOTOR THIRD PARTY LIABILITY INSURANCES ACCORDING TO THE TYPE OF VEHICLES (TL BILLION)</t>
  </si>
  <si>
    <t>(*) Teknik Kar/Toplam Prim Üretimi</t>
  </si>
  <si>
    <t>ALAEDDİN TÜRKAY YÖRÜK</t>
  </si>
  <si>
    <t>AHMET GÖKPINAR</t>
  </si>
  <si>
    <t>BARBAROS YALÇIN</t>
  </si>
  <si>
    <t>BUHANETTİN KANTAR</t>
  </si>
  <si>
    <t>SEMRA ANIL</t>
  </si>
  <si>
    <t>MEHMET RASGELENER</t>
  </si>
  <si>
    <t>HÜSEYİN YUNAK</t>
  </si>
  <si>
    <t>TEL: 0212 231 47 30</t>
  </si>
  <si>
    <t>SÜLAYMAN ADİL ÖZKOL</t>
  </si>
  <si>
    <t>FAX: 0212 230 86 08</t>
  </si>
  <si>
    <t>www.millire.com.tr</t>
  </si>
  <si>
    <t>RAMAZAN ÜLGER(G. M. V.)</t>
  </si>
  <si>
    <t>MEHMET MUSTAFA KIRALİ (V.)</t>
  </si>
  <si>
    <r>
      <t xml:space="preserve">GENEL MÜDÜR VE GENEL MÜDÜR YARDIMCILARI        </t>
    </r>
    <r>
      <rPr>
        <sz val="8"/>
        <rFont val="Arial Tur"/>
        <charset val="162"/>
      </rPr>
      <t>GENERAL MANAGER AND GEN. MAN. ASST.</t>
    </r>
  </si>
  <si>
    <t>RAMAZAN ÜLGER(VEKİL)</t>
  </si>
  <si>
    <t>MEHMET MUSTAFA KIRALİ (V)</t>
  </si>
  <si>
    <t>ŞABAN ÇAĞIRAN (VEKİL)</t>
  </si>
  <si>
    <t>OSMAN AKGÜN   (VEKİL)</t>
  </si>
  <si>
    <t>TABLO: 52</t>
  </si>
  <si>
    <t>TABLE: 52</t>
  </si>
  <si>
    <t>TUTARI (Milyar TL)</t>
  </si>
  <si>
    <t>ORANI (%)</t>
  </si>
  <si>
    <t>AMERICAN HOME ASSURANCE CO.</t>
  </si>
  <si>
    <t>TOPLAM:</t>
  </si>
  <si>
    <t>HACI ÖMER SABANCI HOLDİNG</t>
  </si>
  <si>
    <t>TÜRKİYE İŞ BANKASI A.Ş</t>
  </si>
  <si>
    <t>TURKISHFUND EQUITIES&amp;BONDS</t>
  </si>
  <si>
    <t>T.C.EMNİYET GENEL MÜDÜRLÜĞÜ POLİS BAKIM VE YARDIM SANDIĞI</t>
  </si>
  <si>
    <t>T.C.ÇALIŞMA VE SOSYAL GÜVENLİK BAKANLIĞI SOSYAL SİGORTALAR KURUMU</t>
  </si>
  <si>
    <t>SERVET GÜRKAN</t>
  </si>
  <si>
    <t>MAHMUT ÇOŞKUN</t>
  </si>
  <si>
    <t>METİN BÜYÜKÇETİN</t>
  </si>
  <si>
    <t>AXA OYAK HOLDİNG A.Ş.</t>
  </si>
  <si>
    <t>T.C.ZİRAAT BANKASI A.Ş.</t>
  </si>
  <si>
    <t>T.P.A.O.PERS.VAKFI</t>
  </si>
  <si>
    <t>MAİS MOT.ARAÇ.İMAL VE SATIŞ A.Ş.</t>
  </si>
  <si>
    <t>DESTEK REASÜRANS A.Ş.</t>
  </si>
  <si>
    <t>DİGER</t>
  </si>
  <si>
    <t>T.C. ZİRAAT BANKASI A.Ş.</t>
  </si>
  <si>
    <t>"TARİŞ" PAMUK TAR.SAT.KOOP.BİRLİĞİ</t>
  </si>
  <si>
    <t>ÇUKOBİRLİK</t>
  </si>
  <si>
    <t>FİSKOBİRLİK</t>
  </si>
  <si>
    <t>BURSA KOZA TAR.SAT.KOOP.BİRLİĞİ</t>
  </si>
  <si>
    <t>MARMARA ZEYTİN TAR.SAT.KOOP.BİRLİĞİ</t>
  </si>
  <si>
    <t>YAŞAR HOLDİNG A.Ş.</t>
  </si>
  <si>
    <t>HEDEF ZİRAAT TİC.VE SAN.A.Ş.</t>
  </si>
  <si>
    <t>ÇAMLI YEM SAN.VE PAZ.A.Ş.</t>
  </si>
  <si>
    <t>SELİM YAŞAR</t>
  </si>
  <si>
    <t>T.HALK BANKASI YARDIMLAŞMA VAKFI</t>
  </si>
  <si>
    <t>T.HALK BANKASI</t>
  </si>
  <si>
    <t>T.ESNAF VE SANATKARLAR KREDİ KOP.</t>
  </si>
  <si>
    <t>ŞAHISLAR</t>
  </si>
  <si>
    <t>CGU İNTERNATİONAL HOLDİNGS LTD.</t>
  </si>
  <si>
    <t>DEMİR FİNANSAL KİRALAMA A.Ş.</t>
  </si>
  <si>
    <t>FİNANS FİNANSAL KİRALAMA A.Ş.</t>
  </si>
  <si>
    <t>FİNA HOLDİNG A.Ş.</t>
  </si>
  <si>
    <t>FİBA HOLDİNG A.Ş.</t>
  </si>
  <si>
    <t>GİRİŞİM FAKTORİNG A.Ş.</t>
  </si>
  <si>
    <t>FİBA FAKTORİNG A.Ş.</t>
  </si>
  <si>
    <t>T. GARANTİ BANKASI A.Ş.</t>
  </si>
  <si>
    <t>GENERALİ-KENT B.V.</t>
  </si>
  <si>
    <t>MİTSUİ SUMİTOMO INSURANCE</t>
  </si>
  <si>
    <t>MEHMET KADRİ ÜLKER</t>
  </si>
  <si>
    <t>ALTAN İKİZ</t>
  </si>
  <si>
    <t>HAŞİM EKENER</t>
  </si>
  <si>
    <t>SİMBA SİGORTACILIK MÜMESSİLLİK</t>
  </si>
  <si>
    <t>BAKARA İLAÇ VE TIBBİ MALZEME PAZ.A.Ş.</t>
  </si>
  <si>
    <t>BAYINDIR HOLDİNG A.Ş.</t>
  </si>
  <si>
    <t>KAMURAN ÇÖRTÜK</t>
  </si>
  <si>
    <t xml:space="preserve">VAKIF EMEKLİLİK A.Ş. </t>
  </si>
  <si>
    <t>VAKIF FİNANS FACT.HİZM.A.Ş.</t>
  </si>
  <si>
    <t>VAKIF DENİZ FİNANSAL KİRALAMA A.Ş.</t>
  </si>
  <si>
    <t>VAKIF FİNANSAL KİRALAMA A.Ş.</t>
  </si>
  <si>
    <t>VAKIF ENERJİ VE MADENCİLİK A.Ş.</t>
  </si>
  <si>
    <t>VAKIF İNŞ.REST.TİC.A.Ş.</t>
  </si>
  <si>
    <t>TAKSİM OTELCİLİK A.Ş.</t>
  </si>
  <si>
    <t>VAKIF SİS.PAZ.YAZ.GÜV.SERV.VE TİC.A.Ş.</t>
  </si>
  <si>
    <t>VAKIF MENKUL KIYMETLER YAT.ORT.A.Ş.</t>
  </si>
  <si>
    <t>5 AD.PAY SAHİBİ( GÜNEŞ TURİZM OTOM.END.VE TİC.A.Ş.-VAKIF RİSK SERMAYESİ YAT.ORT.A.Ş.- VAKIF GAYRIMENKUL YAT.ORT.A.Ş.- VAKIF YATIRIM MENKUL DEĞERLER A.Ş.-İSTANBUL REAS.A.Ş.</t>
  </si>
  <si>
    <t>T.TARIM KREDİ KOOP.MERKEZ BİRLİĞİ</t>
  </si>
  <si>
    <t>GÜVEN SİGORTA PERSONELİ VAKFI</t>
  </si>
  <si>
    <t>TAREKS</t>
  </si>
  <si>
    <t>TARYAT</t>
  </si>
  <si>
    <t>TARVAK</t>
  </si>
  <si>
    <t>SEDAT SİMAVİ</t>
  </si>
  <si>
    <t>MAKS MAKSİMUM OTO SERVİS A.Ş.</t>
  </si>
  <si>
    <t>HİT YAYIN YÖNETİM DANIŞMANLIK A.Ş.</t>
  </si>
  <si>
    <t>EYLEM BİLDİRİCİ</t>
  </si>
  <si>
    <t>SİMPA STR.PAZ.FİNANS A.Ş.</t>
  </si>
  <si>
    <t>OSMAN OZAN HARPUTLU</t>
  </si>
  <si>
    <t>ERDİNÇ BİLDİRİCİ</t>
  </si>
  <si>
    <t>TEVFİK ERCAN</t>
  </si>
  <si>
    <t>MUHTELİF</t>
  </si>
  <si>
    <t>Taxes and Other Oblig.</t>
  </si>
  <si>
    <t>Amortizations</t>
  </si>
  <si>
    <t>DIRECT PREMIUM PRODUCTION AND PORTFOLIO MOVEMENTS IN LIFE BRANCH (TL BILLION)</t>
  </si>
  <si>
    <t>KAR PAYI DAĞITIMINA İLİŞKİN ÖZET BİLGİLER</t>
  </si>
  <si>
    <t>SUMMARIZED RESULTS ABOUT THE DISTRIBUTION OF PROFIT SHARING</t>
  </si>
  <si>
    <t>Yatırıma</t>
  </si>
  <si>
    <t>Net gelir/ Dağıtıma</t>
  </si>
  <si>
    <t>Poliçe iptal</t>
  </si>
  <si>
    <t>Matematik Karş.</t>
  </si>
  <si>
    <t>Net Gelir / Yatırıma</t>
  </si>
  <si>
    <t>Elde Edilen Gelirin</t>
  </si>
  <si>
    <t>Tekniz Faiz Dahil</t>
  </si>
  <si>
    <t>Yöneltilen</t>
  </si>
  <si>
    <t>Brüt Gelir</t>
  </si>
  <si>
    <t>Net Gelir</t>
  </si>
  <si>
    <t>Esas Karşılık Mik.(%)</t>
  </si>
  <si>
    <t>Oranı (%)</t>
  </si>
  <si>
    <t>İptal Oranı (%)</t>
  </si>
  <si>
    <t>Yönelt. Miktar(%)</t>
  </si>
  <si>
    <t>Sigortalıya</t>
  </si>
  <si>
    <t>Kar payı Dağıtım Oranı</t>
  </si>
  <si>
    <t>Miktar</t>
  </si>
  <si>
    <t>Gross</t>
  </si>
  <si>
    <t>Net Income</t>
  </si>
  <si>
    <t>Net Income / Amount</t>
  </si>
  <si>
    <t>Lapse rate of</t>
  </si>
  <si>
    <t xml:space="preserve">Lapse rate of </t>
  </si>
  <si>
    <t>Net Income /</t>
  </si>
  <si>
    <t>Yansıma Oranı (%)</t>
  </si>
  <si>
    <t>Rate of Profit Share</t>
  </si>
  <si>
    <t>Amount</t>
  </si>
  <si>
    <t>That is Based on</t>
  </si>
  <si>
    <t>Policies %</t>
  </si>
  <si>
    <t xml:space="preserve">Mathematical </t>
  </si>
  <si>
    <t>Invested</t>
  </si>
  <si>
    <t>Rate of Yield Allocate</t>
  </si>
  <si>
    <t xml:space="preserve">Including Technical </t>
  </si>
  <si>
    <t>Profit share %</t>
  </si>
  <si>
    <t>Reserve</t>
  </si>
  <si>
    <t>Amount %</t>
  </si>
  <si>
    <t>to Insured (%)</t>
  </si>
  <si>
    <t>Interest Rate (%)</t>
  </si>
  <si>
    <t>TL Endeksli</t>
  </si>
  <si>
    <t>USD Endeksli</t>
  </si>
  <si>
    <t>EURO Endeksli</t>
  </si>
  <si>
    <t>TABLO: 11/A</t>
  </si>
  <si>
    <t>*Önceki yıllarda böyle bir ayırıma gidilmemiştir.</t>
  </si>
  <si>
    <t>Kambiyo</t>
  </si>
  <si>
    <t>Giderler</t>
  </si>
  <si>
    <t>Devlet Tahvili</t>
  </si>
  <si>
    <t>Diğer Faizler</t>
  </si>
  <si>
    <t>Kira Geliri</t>
  </si>
  <si>
    <t>Kambiyo Karları</t>
  </si>
  <si>
    <t>Diğer Gelirler</t>
  </si>
  <si>
    <t>Gelirler Toplamı</t>
  </si>
  <si>
    <t>Personel-Yönetim</t>
  </si>
  <si>
    <t xml:space="preserve">Vergi ve Diğer </t>
  </si>
  <si>
    <t xml:space="preserve">Amortisman </t>
  </si>
  <si>
    <t>Diğer Giderler</t>
  </si>
  <si>
    <t>Faiz Giderleri</t>
  </si>
  <si>
    <t>Zararları</t>
  </si>
  <si>
    <t>State Bonds</t>
  </si>
  <si>
    <t>Other</t>
  </si>
  <si>
    <t>Rental</t>
  </si>
  <si>
    <t>Foreign Exchange</t>
  </si>
  <si>
    <t>Other Income</t>
  </si>
  <si>
    <t>Total Income</t>
  </si>
  <si>
    <t>Giderleri</t>
  </si>
  <si>
    <t>Other Expense</t>
  </si>
  <si>
    <t>Income</t>
  </si>
  <si>
    <t>Expense</t>
  </si>
  <si>
    <t>SİGORTA ŞİRKETLERİNİN  YURTİÇİ DİREKT PRİM ÜRETİMLERİ (MİLYAR TL)</t>
  </si>
  <si>
    <t>DOMESTIC DIRECT PREMIUM PRODUCTION OF THE INSURANCE COMPANIES (TL BILLION)</t>
  </si>
  <si>
    <t>NAKLİYAT</t>
  </si>
  <si>
    <t>KAZA</t>
  </si>
  <si>
    <t>MAKİNA-MONTAJ</t>
  </si>
  <si>
    <t>ZİRAAT</t>
  </si>
  <si>
    <t>SAĞLIK</t>
  </si>
  <si>
    <t>HAYAT</t>
  </si>
  <si>
    <t>FIRE</t>
  </si>
  <si>
    <t>TRANSPORT</t>
  </si>
  <si>
    <t>ENGINEERING</t>
  </si>
  <si>
    <t>AGRICULTURE</t>
  </si>
  <si>
    <t>HEALTH</t>
  </si>
  <si>
    <t xml:space="preserve">NAKLİYAT SİGORTALARI EMTEA, KIYMET VE TEKNE YURT İÇİ DİREKT PRİM ÜRETİMLERİ VE ÖDENEN TAZMİNATLAR (MİLYAR TL) </t>
  </si>
  <si>
    <t>DOMESTIC DIRECT PREMIUM PRODUCTION AND PAID LOSSES IN THE TRANSPORT BRANCH CARGO, SPECIE AND HULL (TL BILLION)</t>
  </si>
  <si>
    <t xml:space="preserve">DISTRIBUTION OF PRIVATE PENSION CONTRACTS ACCORDING TO AGE AND CONTRIBUTION </t>
  </si>
  <si>
    <r>
      <t xml:space="preserve">Hayat Matematik Karş.        </t>
    </r>
    <r>
      <rPr>
        <sz val="10"/>
        <rFont val="Arial Tur"/>
        <charset val="162"/>
      </rPr>
      <t>Mathematical Reserves</t>
    </r>
  </si>
  <si>
    <r>
      <t>TOPLAM-</t>
    </r>
    <r>
      <rPr>
        <sz val="8"/>
        <rFont val="Arial Tur"/>
        <charset val="162"/>
      </rPr>
      <t>TOTAL:</t>
    </r>
  </si>
  <si>
    <r>
      <t>GENEL TOPLAM-</t>
    </r>
    <r>
      <rPr>
        <sz val="8"/>
        <rFont val="Arial Tur"/>
        <charset val="162"/>
      </rPr>
      <t>GRAND  TOTAL: 2002</t>
    </r>
  </si>
  <si>
    <r>
      <t xml:space="preserve">Tedavüldeki Pay Sayısı                        </t>
    </r>
    <r>
      <rPr>
        <sz val="10"/>
        <rFont val="Arial Tur"/>
        <charset val="162"/>
      </rPr>
      <t>Share in Circulation</t>
    </r>
  </si>
  <si>
    <r>
      <t xml:space="preserve">31.12.2003 Tarihinde Fonun Portföy Değeri                               </t>
    </r>
    <r>
      <rPr>
        <sz val="10"/>
        <rFont val="Arial Tur"/>
        <charset val="162"/>
      </rPr>
      <t>Portfolio Value as at 12.31.2003</t>
    </r>
  </si>
  <si>
    <r>
      <t xml:space="preserve">31.12.2003 Tarihinde Fonun Hazır Değeri                 </t>
    </r>
    <r>
      <rPr>
        <sz val="10"/>
        <rFont val="Arial Tur"/>
        <charset val="162"/>
      </rPr>
      <t>Cash Equivalent of Fund as at 12.31.2003</t>
    </r>
  </si>
  <si>
    <r>
      <t xml:space="preserve">Fonlardaki Enstrümanların Payları (%)                                                    </t>
    </r>
    <r>
      <rPr>
        <sz val="10"/>
        <rFont val="Arial Tur"/>
        <charset val="162"/>
      </rPr>
      <t>Share of Instruments in Fund (%)</t>
    </r>
  </si>
  <si>
    <r>
      <t xml:space="preserve">Fonların Performansı                                                                                                                                                             </t>
    </r>
    <r>
      <rPr>
        <sz val="10"/>
        <rFont val="Arial Tur"/>
        <charset val="162"/>
      </rPr>
      <t>Performance of Funds</t>
    </r>
  </si>
  <si>
    <r>
      <t xml:space="preserve">Açılış Değeri                                                  </t>
    </r>
    <r>
      <rPr>
        <sz val="10"/>
        <rFont val="Arial Tur"/>
        <charset val="162"/>
      </rPr>
      <t xml:space="preserve"> Opening Value</t>
    </r>
  </si>
  <si>
    <r>
      <t xml:space="preserve">31.12.2003 Tarihinde Fonun Portföy Değeri                                                                            </t>
    </r>
    <r>
      <rPr>
        <sz val="10"/>
        <rFont val="Arial Tur"/>
        <charset val="162"/>
      </rPr>
      <t>Portfolio Value as at 12.31.2003</t>
    </r>
  </si>
  <si>
    <r>
      <t xml:space="preserve">Para Birimi               </t>
    </r>
    <r>
      <rPr>
        <sz val="10"/>
        <rFont val="Arial"/>
        <family val="2"/>
        <charset val="162"/>
      </rPr>
      <t>Currency</t>
    </r>
  </si>
  <si>
    <r>
      <t xml:space="preserve">Fonun Yıllık Brüt Geliri            </t>
    </r>
    <r>
      <rPr>
        <sz val="10"/>
        <rFont val="Arial"/>
        <family val="2"/>
        <charset val="162"/>
      </rPr>
      <t xml:space="preserve">    Gross Income</t>
    </r>
  </si>
  <si>
    <r>
      <t xml:space="preserve">Fonun Yıllık Net Geliri                                        </t>
    </r>
    <r>
      <rPr>
        <sz val="10"/>
        <rFont val="Arial"/>
        <family val="2"/>
        <charset val="162"/>
      </rPr>
      <t xml:space="preserve"> Net Income</t>
    </r>
  </si>
  <si>
    <r>
      <t xml:space="preserve">Poliçe İptal Oranı              (%)             </t>
    </r>
    <r>
      <rPr>
        <sz val="10"/>
        <rFont val="Arial"/>
        <family val="2"/>
        <charset val="162"/>
      </rPr>
      <t>Lapse Rate of Policies</t>
    </r>
  </si>
  <si>
    <r>
      <t xml:space="preserve">Matematik Karşılık İptal Oranı                  (%)                  </t>
    </r>
    <r>
      <rPr>
        <sz val="10"/>
        <rFont val="Arial"/>
        <family val="2"/>
        <charset val="162"/>
      </rPr>
      <t xml:space="preserve">   Lapse Rate of Mathematical Reserves</t>
    </r>
  </si>
  <si>
    <r>
      <t xml:space="preserve">Elde Edilen Gelirin Sigortalıya Yansıma Oranı            (%)                         </t>
    </r>
    <r>
      <rPr>
        <sz val="10"/>
        <rFont val="Arial"/>
        <family val="2"/>
        <charset val="162"/>
      </rPr>
      <t>Rate of Yield Allocate to Insured</t>
    </r>
  </si>
  <si>
    <r>
      <t xml:space="preserve">Ücretsiz Sigortalardan Yeniden Yürürlüğe Konanlar                  </t>
    </r>
    <r>
      <rPr>
        <sz val="9"/>
        <rFont val="Arial Tur"/>
        <family val="2"/>
        <charset val="162"/>
      </rPr>
      <t>Revalidated Policies Free of Premium</t>
    </r>
  </si>
  <si>
    <t>RATIOS ABOUT FINANCIAL STRUCTURES OF INSURANCE AND PENSION COMPANIES</t>
  </si>
  <si>
    <r>
      <t>TOPLAM-</t>
    </r>
    <r>
      <rPr>
        <sz val="8"/>
        <rFont val="Arial Tur"/>
        <charset val="162"/>
      </rPr>
      <t xml:space="preserve">TOTAL           </t>
    </r>
  </si>
  <si>
    <r>
      <t xml:space="preserve">FERDİ VE GRUP SİGORTALARI TOPLAMI                              </t>
    </r>
    <r>
      <rPr>
        <sz val="10"/>
        <rFont val="Arial Tur"/>
        <charset val="162"/>
      </rPr>
      <t xml:space="preserve">   INDIVIDUAL AND GROUP LIFE TOTAL</t>
    </r>
  </si>
  <si>
    <r>
      <t xml:space="preserve">GRUP SİGORTALARI TOPLAMI                            </t>
    </r>
    <r>
      <rPr>
        <sz val="10"/>
        <rFont val="Arial Tur"/>
        <charset val="162"/>
      </rPr>
      <t xml:space="preserve"> GROUP LIFE TOTAL</t>
    </r>
  </si>
  <si>
    <r>
      <t>GRUP HAYAT SİGORTALARI-</t>
    </r>
    <r>
      <rPr>
        <sz val="10"/>
        <rFont val="Arial Tur"/>
        <charset val="162"/>
      </rPr>
      <t>GROUP LIFE INSURANCES</t>
    </r>
  </si>
  <si>
    <r>
      <t xml:space="preserve">Hayat Sigortası (Birikimi olmayan)                   </t>
    </r>
    <r>
      <rPr>
        <sz val="10"/>
        <rFont val="Arial Tur"/>
        <charset val="162"/>
      </rPr>
      <t xml:space="preserve">    Life Insurance</t>
    </r>
  </si>
  <si>
    <r>
      <t xml:space="preserve">Yıllık Hayat Sigortası               </t>
    </r>
    <r>
      <rPr>
        <b/>
        <sz val="9"/>
        <rFont val="Arial Tur"/>
        <charset val="162"/>
      </rPr>
      <t xml:space="preserve">  </t>
    </r>
    <r>
      <rPr>
        <sz val="9"/>
        <rFont val="Arial Tur"/>
        <charset val="162"/>
      </rPr>
      <t xml:space="preserve">  </t>
    </r>
    <r>
      <rPr>
        <sz val="10"/>
        <rFont val="Arial Tur"/>
        <charset val="162"/>
      </rPr>
      <t xml:space="preserve"> 1 Year Term Life Insurance</t>
    </r>
  </si>
  <si>
    <r>
      <t xml:space="preserve">Diğer Borçlar                      </t>
    </r>
    <r>
      <rPr>
        <sz val="10"/>
        <rFont val="Arial Tur"/>
        <charset val="162"/>
      </rPr>
      <t>Other Payables</t>
    </r>
  </si>
  <si>
    <r>
      <t xml:space="preserve">Cari Rizikolar Karşılığı                     </t>
    </r>
    <r>
      <rPr>
        <sz val="10"/>
        <rFont val="Arial Tur"/>
        <charset val="162"/>
      </rPr>
      <t>Provision for Unearned Premiums</t>
    </r>
  </si>
  <si>
    <r>
      <t xml:space="preserve">Muallak Hasar Karşılığı                </t>
    </r>
    <r>
      <rPr>
        <sz val="10"/>
        <rFont val="Arial Tur"/>
        <charset val="162"/>
      </rPr>
      <t>Provision for Outstanding Loss</t>
    </r>
  </si>
  <si>
    <r>
      <t xml:space="preserve">Deprem Hasar Karşılığı              </t>
    </r>
    <r>
      <rPr>
        <sz val="10"/>
        <rFont val="Arial Tur"/>
        <charset val="162"/>
      </rPr>
      <t>Provision for Earthquake Loss</t>
    </r>
  </si>
  <si>
    <r>
      <t xml:space="preserve">Hayat Matematik Karşılığı              </t>
    </r>
    <r>
      <rPr>
        <sz val="10"/>
        <rFont val="Arial Tur"/>
        <charset val="162"/>
      </rPr>
      <t>Mathematical Provision</t>
    </r>
  </si>
  <si>
    <r>
      <t xml:space="preserve">Hayat Muallak Tazminat Karşılığı            </t>
    </r>
    <r>
      <rPr>
        <sz val="10"/>
        <rFont val="Arial Tur"/>
        <charset val="162"/>
      </rPr>
      <t>Provision for Outstanding Claims for Life</t>
    </r>
  </si>
  <si>
    <r>
      <t xml:space="preserve">Hayat Kar Payı Karşılığı                  </t>
    </r>
    <r>
      <rPr>
        <sz val="10"/>
        <rFont val="Arial Tur"/>
        <charset val="162"/>
      </rPr>
      <t>Bonus Provision for Life</t>
    </r>
  </si>
  <si>
    <r>
      <t xml:space="preserve">Diğer Teknik Karşılıklar                     </t>
    </r>
    <r>
      <rPr>
        <sz val="10"/>
        <rFont val="Arial Tur"/>
        <charset val="162"/>
      </rPr>
      <t>Provision for Other Technical</t>
    </r>
  </si>
  <si>
    <r>
      <t xml:space="preserve">Diğer Karşılıklar                      </t>
    </r>
    <r>
      <rPr>
        <sz val="10"/>
        <rFont val="Arial Tur"/>
        <charset val="162"/>
      </rPr>
      <t>Other Provisions</t>
    </r>
  </si>
  <si>
    <r>
      <t xml:space="preserve">DİĞER PASİFLER                      </t>
    </r>
    <r>
      <rPr>
        <sz val="10"/>
        <rFont val="Arial Tur"/>
        <charset val="162"/>
      </rPr>
      <t>OTHER LIABILITIES</t>
    </r>
  </si>
  <si>
    <r>
      <t xml:space="preserve">Nominal Sermaye                  </t>
    </r>
    <r>
      <rPr>
        <sz val="10"/>
        <rFont val="Arial Tur"/>
        <charset val="162"/>
      </rPr>
      <t>Nominal Capital</t>
    </r>
  </si>
  <si>
    <r>
      <t xml:space="preserve">Ödenmemiş Sermaye                     </t>
    </r>
    <r>
      <rPr>
        <sz val="10"/>
        <rFont val="Arial Tur"/>
        <charset val="162"/>
      </rPr>
      <t>Unpaid Capital</t>
    </r>
    <r>
      <rPr>
        <b/>
        <sz val="10"/>
        <rFont val="Arial Tur"/>
        <family val="2"/>
        <charset val="162"/>
      </rPr>
      <t xml:space="preserve"> </t>
    </r>
  </si>
  <si>
    <r>
      <t xml:space="preserve">Kanuni Yedek Akçe               </t>
    </r>
    <r>
      <rPr>
        <sz val="10"/>
        <rFont val="Arial Tur"/>
        <charset val="162"/>
      </rPr>
      <t>Legal Reserves</t>
    </r>
  </si>
  <si>
    <r>
      <t xml:space="preserve">İhtiyari Yedek Akçe                </t>
    </r>
    <r>
      <rPr>
        <sz val="10"/>
        <rFont val="Arial Tur"/>
        <charset val="162"/>
      </rPr>
      <t>Free Reserves</t>
    </r>
  </si>
  <si>
    <r>
      <t xml:space="preserve">Olağanüstü Yedek Akçe               </t>
    </r>
    <r>
      <rPr>
        <sz val="10"/>
        <rFont val="Arial Tur"/>
        <charset val="162"/>
      </rPr>
      <t>Extraordinary Reserves</t>
    </r>
  </si>
  <si>
    <r>
      <t xml:space="preserve">Yeniden Değer. Fonu                        </t>
    </r>
    <r>
      <rPr>
        <sz val="10"/>
        <rFont val="Arial Tur"/>
        <charset val="162"/>
      </rPr>
      <t>Revaluation Fund</t>
    </r>
  </si>
  <si>
    <r>
      <t xml:space="preserve">Geçmiş Yıllar Kar/Zararı                      </t>
    </r>
    <r>
      <rPr>
        <sz val="10"/>
        <rFont val="Arial Tur"/>
        <charset val="162"/>
      </rPr>
      <t>Profit/Loss Carried Forward</t>
    </r>
  </si>
  <si>
    <t>▼</t>
  </si>
  <si>
    <t>▲</t>
  </si>
  <si>
    <r>
      <t xml:space="preserve">Hazine Bonosu           </t>
    </r>
    <r>
      <rPr>
        <sz val="10"/>
        <rFont val="Arial Tur"/>
        <charset val="162"/>
      </rPr>
      <t>Treasury Bills</t>
    </r>
  </si>
  <si>
    <r>
      <t xml:space="preserve">Devlet Tahvili                        </t>
    </r>
    <r>
      <rPr>
        <sz val="10"/>
        <rFont val="Arial Tur"/>
        <charset val="162"/>
      </rPr>
      <t>Government Bonds</t>
    </r>
  </si>
  <si>
    <r>
      <t xml:space="preserve">Gelir Ortaklığı Senetleri                 </t>
    </r>
    <r>
      <rPr>
        <sz val="10"/>
        <rFont val="Arial Tur"/>
        <charset val="162"/>
      </rPr>
      <t>Revenue Sharing Certificate</t>
    </r>
  </si>
  <si>
    <r>
      <t xml:space="preserve">Yatırım Fonu Katılma Belgesi                </t>
    </r>
    <r>
      <rPr>
        <sz val="10"/>
        <rFont val="Arial Tur"/>
        <charset val="162"/>
      </rPr>
      <t>Mutual Funds</t>
    </r>
  </si>
  <si>
    <r>
      <t xml:space="preserve">Özel Sektör Tahvili                 </t>
    </r>
    <r>
      <rPr>
        <sz val="10"/>
        <rFont val="Arial Tur"/>
        <charset val="162"/>
      </rPr>
      <t>Corporate Bonds</t>
    </r>
  </si>
  <si>
    <r>
      <t xml:space="preserve">Sigorta ve Reasürans Şti.           </t>
    </r>
    <r>
      <rPr>
        <sz val="10"/>
        <rFont val="Arial Tur"/>
        <charset val="162"/>
      </rPr>
      <t>Insurance and Reinsurance Companies</t>
    </r>
  </si>
  <si>
    <r>
      <t xml:space="preserve">Bankalar           </t>
    </r>
    <r>
      <rPr>
        <sz val="10"/>
        <rFont val="Arial Tur"/>
        <charset val="162"/>
      </rPr>
      <t>Banks</t>
    </r>
  </si>
  <si>
    <r>
      <t xml:space="preserve">Sanayi İşletmeleri            </t>
    </r>
    <r>
      <rPr>
        <sz val="10"/>
        <rFont val="Arial Tur"/>
        <charset val="162"/>
      </rPr>
      <t>Industrial Firms</t>
    </r>
  </si>
  <si>
    <r>
      <t xml:space="preserve">Grup Toplam             </t>
    </r>
    <r>
      <rPr>
        <sz val="10"/>
        <rFont val="Arial Tur"/>
        <charset val="162"/>
      </rPr>
      <t xml:space="preserve">  Group Total</t>
    </r>
  </si>
  <si>
    <r>
      <t xml:space="preserve">Deprem Hasar Karşılığı (Net)         </t>
    </r>
    <r>
      <rPr>
        <sz val="9"/>
        <rFont val="Arial Tur"/>
        <charset val="162"/>
      </rPr>
      <t>Provision for Earthquake Losses</t>
    </r>
  </si>
  <si>
    <r>
      <t xml:space="preserve">Cari Rizikolar Karşılığı          </t>
    </r>
    <r>
      <rPr>
        <sz val="10"/>
        <rFont val="Arial Tur"/>
        <charset val="162"/>
      </rPr>
      <t>Provision for Unearned Premiums</t>
    </r>
  </si>
  <si>
    <r>
      <t xml:space="preserve">Muallak Hasar Karşılığı               </t>
    </r>
    <r>
      <rPr>
        <sz val="10"/>
        <rFont val="Arial Tur"/>
        <charset val="162"/>
      </rPr>
      <t>Provision for Outstanding Losses</t>
    </r>
  </si>
  <si>
    <r>
      <t xml:space="preserve">Direkt İşler          </t>
    </r>
    <r>
      <rPr>
        <sz val="10"/>
        <rFont val="Arial Tur"/>
        <charset val="162"/>
      </rPr>
      <t>Direct Business</t>
    </r>
  </si>
  <si>
    <r>
      <t xml:space="preserve">Reasürans İşleri             </t>
    </r>
    <r>
      <rPr>
        <sz val="10"/>
        <rFont val="Arial Tur"/>
        <charset val="162"/>
      </rPr>
      <t>Reinsurance Business</t>
    </r>
  </si>
  <si>
    <r>
      <t xml:space="preserve">DİĞER GİDERLER              </t>
    </r>
    <r>
      <rPr>
        <b/>
        <sz val="9"/>
        <rFont val="Arial Tur"/>
        <charset val="162"/>
      </rPr>
      <t xml:space="preserve"> </t>
    </r>
    <r>
      <rPr>
        <sz val="9"/>
        <rFont val="Arial Tur"/>
        <charset val="162"/>
      </rPr>
      <t>OTHER EXPENDITURES</t>
    </r>
  </si>
  <si>
    <r>
      <t xml:space="preserve">GİDERLER TOPLAMI               </t>
    </r>
    <r>
      <rPr>
        <b/>
        <sz val="9"/>
        <rFont val="Arial Tur"/>
        <charset val="162"/>
      </rPr>
      <t xml:space="preserve">  </t>
    </r>
    <r>
      <rPr>
        <sz val="9"/>
        <rFont val="Arial Tur"/>
        <charset val="162"/>
      </rPr>
      <t>TOTAL EXPENDITURE</t>
    </r>
  </si>
  <si>
    <r>
      <t xml:space="preserve">DİĞER GELİRLER               </t>
    </r>
    <r>
      <rPr>
        <b/>
        <sz val="9"/>
        <rFont val="Arial Tur"/>
        <charset val="162"/>
      </rPr>
      <t xml:space="preserve">    </t>
    </r>
    <r>
      <rPr>
        <sz val="9"/>
        <rFont val="Arial Tur"/>
        <charset val="162"/>
      </rPr>
      <t>OTHER INCOME</t>
    </r>
  </si>
  <si>
    <r>
      <t xml:space="preserve">GELİRLER TOPLAMI                  </t>
    </r>
    <r>
      <rPr>
        <b/>
        <sz val="9"/>
        <rFont val="Arial Tur"/>
        <charset val="162"/>
      </rPr>
      <t xml:space="preserve">  </t>
    </r>
    <r>
      <rPr>
        <sz val="9"/>
        <rFont val="Arial Tur"/>
        <charset val="162"/>
      </rPr>
      <t>TOTAL INCOME</t>
    </r>
  </si>
  <si>
    <t>SİGORTA ŞİRKETLERİ</t>
  </si>
  <si>
    <r>
      <t xml:space="preserve">Bankalar                </t>
    </r>
    <r>
      <rPr>
        <sz val="10"/>
        <rFont val="Arial Tur"/>
        <charset val="162"/>
      </rPr>
      <t>Banks</t>
    </r>
  </si>
  <si>
    <r>
      <t xml:space="preserve">Hisse Senetleri             </t>
    </r>
    <r>
      <rPr>
        <sz val="10"/>
        <rFont val="Arial Tur"/>
        <charset val="162"/>
      </rPr>
      <t>Shares</t>
    </r>
  </si>
  <si>
    <r>
      <t xml:space="preserve">Devlet Tahvili                 </t>
    </r>
    <r>
      <rPr>
        <sz val="10"/>
        <rFont val="Arial Tur"/>
        <charset val="162"/>
      </rPr>
      <t>State Bonds</t>
    </r>
  </si>
  <si>
    <r>
      <t xml:space="preserve">Diğer Faizler          </t>
    </r>
    <r>
      <rPr>
        <sz val="10"/>
        <rFont val="Arial Tur"/>
        <charset val="162"/>
      </rPr>
      <t>Other</t>
    </r>
  </si>
  <si>
    <r>
      <t>Faizler-</t>
    </r>
    <r>
      <rPr>
        <sz val="10"/>
        <rFont val="Arial Tur"/>
        <charset val="162"/>
      </rPr>
      <t>Interests</t>
    </r>
  </si>
  <si>
    <r>
      <t xml:space="preserve">Kira Geliri          </t>
    </r>
    <r>
      <rPr>
        <sz val="10"/>
        <rFont val="Arial Tur"/>
        <charset val="162"/>
      </rPr>
      <t>Rental Income</t>
    </r>
  </si>
  <si>
    <r>
      <t>GELİRLER-</t>
    </r>
    <r>
      <rPr>
        <sz val="9"/>
        <rFont val="Arial Tur"/>
        <charset val="162"/>
      </rPr>
      <t>INCOME</t>
    </r>
  </si>
  <si>
    <r>
      <t xml:space="preserve">Kambiyo Karları           </t>
    </r>
    <r>
      <rPr>
        <sz val="10"/>
        <rFont val="Arial Tur"/>
        <charset val="162"/>
      </rPr>
      <t>Foreign Exchange</t>
    </r>
  </si>
  <si>
    <r>
      <t xml:space="preserve">Diğer Gelirler              </t>
    </r>
    <r>
      <rPr>
        <sz val="10"/>
        <rFont val="Arial Tur"/>
        <charset val="162"/>
      </rPr>
      <t>Other Income</t>
    </r>
  </si>
  <si>
    <r>
      <t xml:space="preserve">Personel-Yönetim Giderleri               </t>
    </r>
    <r>
      <rPr>
        <sz val="10"/>
        <rFont val="Arial Tur"/>
        <charset val="162"/>
      </rPr>
      <t>Personnel and General Administrative Expenditure</t>
    </r>
  </si>
  <si>
    <r>
      <t xml:space="preserve">Vergi ve Diğer Yükümlülükler             </t>
    </r>
    <r>
      <rPr>
        <sz val="10"/>
        <rFont val="Arial Tur"/>
        <charset val="162"/>
      </rPr>
      <t>Taxes and Other Obligations</t>
    </r>
  </si>
  <si>
    <r>
      <t xml:space="preserve">Amortisman Giderleri              </t>
    </r>
    <r>
      <rPr>
        <sz val="10"/>
        <rFont val="Arial Tur"/>
        <charset val="162"/>
      </rPr>
      <t>Accumulated Depreciation</t>
    </r>
  </si>
  <si>
    <r>
      <t xml:space="preserve">Diğer Giderler               </t>
    </r>
    <r>
      <rPr>
        <sz val="10"/>
        <rFont val="Arial Tur"/>
        <charset val="162"/>
      </rPr>
      <t>Other Expenditures</t>
    </r>
  </si>
  <si>
    <r>
      <t xml:space="preserve">Faiz Giderleri             </t>
    </r>
    <r>
      <rPr>
        <sz val="10"/>
        <rFont val="Arial Tur"/>
        <charset val="162"/>
      </rPr>
      <t>Interest  Expenditures</t>
    </r>
  </si>
  <si>
    <r>
      <t>GİDERLER-</t>
    </r>
    <r>
      <rPr>
        <sz val="9"/>
        <rFont val="Arial Tur"/>
        <charset val="162"/>
      </rPr>
      <t>EXPENDITURES</t>
    </r>
  </si>
  <si>
    <r>
      <t>Umumi Masraflar-</t>
    </r>
    <r>
      <rPr>
        <sz val="10"/>
        <rFont val="Arial Tur"/>
        <charset val="162"/>
      </rPr>
      <t>General Expenditure</t>
    </r>
  </si>
  <si>
    <r>
      <t xml:space="preserve">Kambiyo Zararları              </t>
    </r>
    <r>
      <rPr>
        <sz val="10"/>
        <rFont val="Arial Tur"/>
        <charset val="162"/>
      </rPr>
      <t>Foreign Exchange Loss</t>
    </r>
  </si>
  <si>
    <r>
      <t xml:space="preserve">Karşılıklar              </t>
    </r>
    <r>
      <rPr>
        <sz val="10"/>
        <rFont val="Arial Tur"/>
        <charset val="162"/>
      </rPr>
      <t>Provision  Expenditures</t>
    </r>
  </si>
  <si>
    <r>
      <t xml:space="preserve">Diğer Giderler                 </t>
    </r>
    <r>
      <rPr>
        <sz val="10"/>
        <rFont val="Arial Tur"/>
        <charset val="162"/>
      </rPr>
      <t>Other  Expenditures</t>
    </r>
  </si>
  <si>
    <r>
      <t xml:space="preserve">Giderler Toplamı                </t>
    </r>
    <r>
      <rPr>
        <sz val="10"/>
        <rFont val="Arial Tur"/>
        <charset val="162"/>
      </rPr>
      <t>Total Expenditure</t>
    </r>
  </si>
  <si>
    <r>
      <t xml:space="preserve">Yangın         </t>
    </r>
    <r>
      <rPr>
        <sz val="10"/>
        <rFont val="Arial Tur"/>
        <charset val="162"/>
      </rPr>
      <t>Fire</t>
    </r>
  </si>
  <si>
    <r>
      <t xml:space="preserve">Nakliyat                   </t>
    </r>
    <r>
      <rPr>
        <sz val="10"/>
        <rFont val="Arial Tur"/>
        <charset val="162"/>
      </rPr>
      <t>Transport</t>
    </r>
  </si>
  <si>
    <r>
      <t xml:space="preserve">Kaza                </t>
    </r>
    <r>
      <rPr>
        <sz val="10"/>
        <rFont val="Arial Tur"/>
        <charset val="162"/>
      </rPr>
      <t>Casualty</t>
    </r>
  </si>
  <si>
    <r>
      <t xml:space="preserve">Ziraat             </t>
    </r>
    <r>
      <rPr>
        <sz val="10"/>
        <rFont val="Arial Tur"/>
        <charset val="162"/>
      </rPr>
      <t>Agriculture</t>
    </r>
  </si>
  <si>
    <r>
      <t xml:space="preserve">Sağlık            </t>
    </r>
    <r>
      <rPr>
        <sz val="10"/>
        <rFont val="Arial Tur"/>
        <charset val="162"/>
      </rPr>
      <t>Health</t>
    </r>
  </si>
  <si>
    <r>
      <t xml:space="preserve">Elemanter Toplamı                   </t>
    </r>
    <r>
      <rPr>
        <sz val="10"/>
        <rFont val="Arial Tur"/>
        <charset val="162"/>
      </rPr>
      <t>Total Non-Life</t>
    </r>
  </si>
  <si>
    <r>
      <t xml:space="preserve">Hayat ve Emeklilik            </t>
    </r>
    <r>
      <rPr>
        <sz val="10"/>
        <rFont val="Arial Tur"/>
        <charset val="162"/>
      </rPr>
      <t xml:space="preserve">  Life and Pension</t>
    </r>
  </si>
  <si>
    <r>
      <t xml:space="preserve">Genel Toplam              </t>
    </r>
    <r>
      <rPr>
        <sz val="10"/>
        <rFont val="Arial Tur"/>
        <charset val="162"/>
      </rPr>
      <t>Total</t>
    </r>
  </si>
  <si>
    <r>
      <t xml:space="preserve">Gelirler Toplamı              </t>
    </r>
    <r>
      <rPr>
        <sz val="10"/>
        <rFont val="Arial Tur"/>
        <charset val="162"/>
      </rPr>
      <t>Total Income</t>
    </r>
  </si>
  <si>
    <r>
      <t xml:space="preserve">Giderler Toplamı            </t>
    </r>
    <r>
      <rPr>
        <sz val="10"/>
        <rFont val="Arial Tur"/>
        <charset val="162"/>
      </rPr>
      <t>Total Expenditure</t>
    </r>
  </si>
  <si>
    <r>
      <t>TEKNİK KAR/ZARAR-</t>
    </r>
    <r>
      <rPr>
        <sz val="9"/>
        <rFont val="Arial Tur"/>
        <charset val="162"/>
      </rPr>
      <t>TECHNICAL RESULTS OF THE VARIOUS BRANCHES</t>
    </r>
  </si>
  <si>
    <r>
      <t xml:space="preserve">MALİ SONUÇLAR            </t>
    </r>
    <r>
      <rPr>
        <sz val="9"/>
        <rFont val="Arial Tur"/>
        <charset val="162"/>
      </rPr>
      <t>FINANCIAL  RESULTS</t>
    </r>
  </si>
  <si>
    <r>
      <t xml:space="preserve">DÖNEM KAR ZARARI                </t>
    </r>
    <r>
      <rPr>
        <sz val="9"/>
        <rFont val="Arial Tur"/>
        <charset val="162"/>
      </rPr>
      <t>PROFİTS/ LOSSES</t>
    </r>
  </si>
  <si>
    <r>
      <t xml:space="preserve">HESAP YILI          </t>
    </r>
    <r>
      <rPr>
        <sz val="9"/>
        <rFont val="Arial Tur"/>
        <charset val="162"/>
      </rPr>
      <t>ACCOUNTING YEAR</t>
    </r>
  </si>
  <si>
    <r>
      <t xml:space="preserve">KAR          </t>
    </r>
    <r>
      <rPr>
        <sz val="9"/>
        <rFont val="Arial Tur"/>
        <charset val="162"/>
      </rPr>
      <t>PROFIT</t>
    </r>
  </si>
  <si>
    <r>
      <t xml:space="preserve">Hissedarlara         </t>
    </r>
    <r>
      <rPr>
        <sz val="10"/>
        <rFont val="Arial Tur"/>
        <charset val="162"/>
      </rPr>
      <t>To Shareholders</t>
    </r>
  </si>
  <si>
    <r>
      <t xml:space="preserve">Personele         </t>
    </r>
    <r>
      <rPr>
        <sz val="10"/>
        <rFont val="Arial Tur"/>
        <charset val="162"/>
      </rPr>
      <t>To Personnel</t>
    </r>
  </si>
  <si>
    <r>
      <t xml:space="preserve">Diğer          </t>
    </r>
    <r>
      <rPr>
        <sz val="10"/>
        <rFont val="Arial Tur"/>
        <charset val="162"/>
      </rPr>
      <t>Others</t>
    </r>
  </si>
  <si>
    <r>
      <t xml:space="preserve">DAĞITILAN TEMETTÜLER                      </t>
    </r>
    <r>
      <rPr>
        <sz val="9"/>
        <rFont val="Arial Tur"/>
        <charset val="162"/>
      </rPr>
      <t>DIVIDENDS DISTRIBUTED</t>
    </r>
  </si>
  <si>
    <r>
      <t xml:space="preserve">VERGİ KARŞILIĞI          </t>
    </r>
    <r>
      <rPr>
        <sz val="9"/>
        <rFont val="Arial Tur"/>
        <charset val="162"/>
      </rPr>
      <t>RESERVES FOR TAXES</t>
    </r>
  </si>
  <si>
    <r>
      <t xml:space="preserve">DİĞER         </t>
    </r>
    <r>
      <rPr>
        <sz val="9"/>
        <rFont val="Arial Tur"/>
        <charset val="162"/>
      </rPr>
      <t>OTHERS</t>
    </r>
  </si>
  <si>
    <r>
      <t xml:space="preserve">GELECEK YILA DEVREDEN                 </t>
    </r>
    <r>
      <rPr>
        <sz val="9"/>
        <rFont val="Arial Tur"/>
        <charset val="162"/>
      </rPr>
      <t>BALANCE CARRIED FORWARD</t>
    </r>
  </si>
  <si>
    <r>
      <t xml:space="preserve">YANGIN        </t>
    </r>
    <r>
      <rPr>
        <sz val="9"/>
        <rFont val="Arial Tur"/>
        <charset val="162"/>
      </rPr>
      <t>FIRE</t>
    </r>
  </si>
  <si>
    <r>
      <t xml:space="preserve">NAKLİYAT        </t>
    </r>
    <r>
      <rPr>
        <b/>
        <sz val="9"/>
        <rFont val="Arial Tur"/>
        <charset val="162"/>
      </rPr>
      <t xml:space="preserve">  </t>
    </r>
    <r>
      <rPr>
        <sz val="9"/>
        <rFont val="Arial Tur"/>
        <charset val="162"/>
      </rPr>
      <t>TRANSPORT</t>
    </r>
  </si>
  <si>
    <r>
      <t xml:space="preserve">KAZA        </t>
    </r>
    <r>
      <rPr>
        <sz val="9"/>
        <rFont val="Arial Tur"/>
        <charset val="162"/>
      </rPr>
      <t>CASUALTY</t>
    </r>
  </si>
  <si>
    <r>
      <t xml:space="preserve">ZİRAAT            </t>
    </r>
    <r>
      <rPr>
        <sz val="9"/>
        <rFont val="Arial Tur"/>
        <charset val="162"/>
      </rPr>
      <t>AGRICULTURE</t>
    </r>
  </si>
  <si>
    <r>
      <t xml:space="preserve">SAĞLIK         </t>
    </r>
    <r>
      <rPr>
        <sz val="9"/>
        <rFont val="Arial Tur"/>
        <charset val="162"/>
      </rPr>
      <t>HEALTH</t>
    </r>
  </si>
  <si>
    <r>
      <t xml:space="preserve">HAYAT        </t>
    </r>
    <r>
      <rPr>
        <sz val="9"/>
        <rFont val="Arial Tur"/>
        <charset val="162"/>
      </rPr>
      <t>LIFE</t>
    </r>
  </si>
  <si>
    <r>
      <t xml:space="preserve">Ticari           </t>
    </r>
    <r>
      <rPr>
        <sz val="10"/>
        <rFont val="Arial Tur"/>
        <charset val="162"/>
      </rPr>
      <t>Commercial</t>
    </r>
  </si>
  <si>
    <r>
      <t xml:space="preserve">Sınai         </t>
    </r>
    <r>
      <rPr>
        <sz val="10"/>
        <rFont val="Arial Tur"/>
        <charset val="162"/>
      </rPr>
      <t>Industrial</t>
    </r>
  </si>
  <si>
    <r>
      <t xml:space="preserve">Toplam            </t>
    </r>
    <r>
      <rPr>
        <sz val="10"/>
        <rFont val="Arial Tur"/>
        <charset val="162"/>
      </rPr>
      <t>Total</t>
    </r>
  </si>
  <si>
    <r>
      <t xml:space="preserve">Sivil                   </t>
    </r>
    <r>
      <rPr>
        <sz val="10"/>
        <rFont val="Arial Tur"/>
        <charset val="162"/>
      </rPr>
      <t>Civil</t>
    </r>
  </si>
  <si>
    <r>
      <t xml:space="preserve">Emtea                </t>
    </r>
    <r>
      <rPr>
        <sz val="10"/>
        <rFont val="Arial Tur"/>
        <charset val="162"/>
      </rPr>
      <t>Cargo</t>
    </r>
  </si>
  <si>
    <r>
      <t xml:space="preserve">Kıymet                </t>
    </r>
    <r>
      <rPr>
        <sz val="10"/>
        <rFont val="Arial Tur"/>
        <charset val="162"/>
      </rPr>
      <t>Specie</t>
    </r>
  </si>
  <si>
    <r>
      <t xml:space="preserve">Tekne             </t>
    </r>
    <r>
      <rPr>
        <sz val="10"/>
        <rFont val="Arial Tur"/>
        <charset val="162"/>
      </rPr>
      <t>Hull</t>
    </r>
  </si>
  <si>
    <r>
      <t xml:space="preserve">Toplam              </t>
    </r>
    <r>
      <rPr>
        <sz val="10"/>
        <rFont val="Arial Tur"/>
        <charset val="162"/>
      </rPr>
      <t>Total</t>
    </r>
  </si>
  <si>
    <r>
      <t xml:space="preserve">YURT İÇİ DİREK PRİM ÜRETİMİ                                                                   </t>
    </r>
    <r>
      <rPr>
        <sz val="9"/>
        <rFont val="Arial Tur"/>
        <charset val="162"/>
      </rPr>
      <t>DOMESTIC DIRECT PREMIUM INCOME</t>
    </r>
  </si>
  <si>
    <r>
      <t xml:space="preserve">YURT İÇİ ÖDENEN HASAR                                                                                           </t>
    </r>
    <r>
      <rPr>
        <b/>
        <sz val="9"/>
        <rFont val="Arial Tur"/>
        <charset val="162"/>
      </rPr>
      <t xml:space="preserve"> </t>
    </r>
    <r>
      <rPr>
        <sz val="9"/>
        <rFont val="Arial Tur"/>
        <charset val="162"/>
      </rPr>
      <t>DOMESTIC PAID LOSSES</t>
    </r>
  </si>
  <si>
    <r>
      <t xml:space="preserve">Makine Kırılması              </t>
    </r>
    <r>
      <rPr>
        <sz val="10"/>
        <rFont val="Arial Tur"/>
        <charset val="162"/>
      </rPr>
      <t>Machine Breakdown</t>
    </r>
  </si>
  <si>
    <r>
      <t xml:space="preserve">Makine Montaj             </t>
    </r>
    <r>
      <rPr>
        <sz val="10"/>
        <rFont val="Arial Tur"/>
        <charset val="162"/>
      </rPr>
      <t>E.A.R.</t>
    </r>
  </si>
  <si>
    <r>
      <t xml:space="preserve">Elektronik Cihaz                 </t>
    </r>
    <r>
      <rPr>
        <sz val="10"/>
        <rFont val="Arial Tur"/>
        <charset val="162"/>
      </rPr>
      <t>Electronic Equipment</t>
    </r>
  </si>
  <si>
    <r>
      <t xml:space="preserve">İnşaat             </t>
    </r>
    <r>
      <rPr>
        <sz val="10"/>
        <rFont val="Arial Tur"/>
        <charset val="162"/>
      </rPr>
      <t>C.A.R.</t>
    </r>
  </si>
  <si>
    <r>
      <t xml:space="preserve">Toplam             </t>
    </r>
    <r>
      <rPr>
        <sz val="10"/>
        <rFont val="Arial Tur"/>
        <charset val="162"/>
      </rPr>
      <t>Total</t>
    </r>
  </si>
  <si>
    <r>
      <t xml:space="preserve">Trafik             </t>
    </r>
    <r>
      <rPr>
        <sz val="10"/>
        <rFont val="Arial Tur"/>
        <charset val="162"/>
      </rPr>
      <t>Obligatory Motor Third Party Liability</t>
    </r>
  </si>
  <si>
    <r>
      <t xml:space="preserve">İhtiyari M.M.              </t>
    </r>
    <r>
      <rPr>
        <sz val="10"/>
        <rFont val="Arial Tur"/>
        <charset val="162"/>
      </rPr>
      <t>Facultative Motor Third Party Liability</t>
    </r>
  </si>
  <si>
    <r>
      <t xml:space="preserve">Kasko          </t>
    </r>
    <r>
      <rPr>
        <sz val="10"/>
        <rFont val="Arial Tur"/>
        <charset val="162"/>
      </rPr>
      <t>Motor Own Damage</t>
    </r>
  </si>
  <si>
    <r>
      <t xml:space="preserve">Zorunlu Koltuk          </t>
    </r>
    <r>
      <rPr>
        <sz val="10"/>
        <rFont val="Arial Tur"/>
        <charset val="162"/>
      </rPr>
      <t>Compulsory Personel Accident for Buses</t>
    </r>
  </si>
  <si>
    <r>
      <t xml:space="preserve">Ferdi Kaza            </t>
    </r>
    <r>
      <rPr>
        <sz val="10"/>
        <rFont val="Arial Tur"/>
        <charset val="162"/>
      </rPr>
      <t>Personal Accident</t>
    </r>
  </si>
  <si>
    <r>
      <t xml:space="preserve">Umumi Mali Mesuliyet            </t>
    </r>
    <r>
      <rPr>
        <sz val="10"/>
        <rFont val="Arial Tur"/>
        <charset val="162"/>
      </rPr>
      <t>General Third Party Liability</t>
    </r>
  </si>
  <si>
    <r>
      <t xml:space="preserve">İşveren             </t>
    </r>
    <r>
      <rPr>
        <sz val="10"/>
        <rFont val="Arial Tur"/>
        <charset val="162"/>
      </rPr>
      <t>Employer's Liability</t>
    </r>
  </si>
  <si>
    <r>
      <t xml:space="preserve">Diğerleri           </t>
    </r>
    <r>
      <rPr>
        <sz val="10"/>
        <rFont val="Arial Tur"/>
        <charset val="162"/>
      </rPr>
      <t>Others</t>
    </r>
  </si>
  <si>
    <r>
      <t xml:space="preserve">Motorlu Kara Nakil Vasıtaları                                               </t>
    </r>
    <r>
      <rPr>
        <sz val="10"/>
        <rFont val="Arial Tur"/>
        <charset val="162"/>
      </rPr>
      <t xml:space="preserve">  Motor Vehicles for Land Transport</t>
    </r>
  </si>
  <si>
    <r>
      <t xml:space="preserve">Cam Kırılması              </t>
    </r>
    <r>
      <rPr>
        <sz val="10"/>
        <rFont val="Arial Tur"/>
        <charset val="162"/>
      </rPr>
      <t>Plate Glass</t>
    </r>
  </si>
  <si>
    <r>
      <t xml:space="preserve">Hırsızlık              </t>
    </r>
    <r>
      <rPr>
        <sz val="10"/>
        <rFont val="Arial Tur"/>
        <charset val="162"/>
      </rPr>
      <t>Burglary</t>
    </r>
  </si>
  <si>
    <r>
      <t xml:space="preserve">Tüpgaz Zorunlu Sorumluluk             </t>
    </r>
    <r>
      <rPr>
        <sz val="10"/>
        <rFont val="Arial Tur"/>
        <charset val="162"/>
      </rPr>
      <t>Compulsory Third Party Liability For LPG's</t>
    </r>
  </si>
  <si>
    <r>
      <t xml:space="preserve">Tehlikeli Madde Zorunlu Sorum.                   </t>
    </r>
    <r>
      <rPr>
        <sz val="10"/>
        <rFont val="Arial Tur"/>
        <charset val="162"/>
      </rPr>
      <t>Compulsory Third Party Liability For Hazardous Substances</t>
    </r>
  </si>
  <si>
    <r>
      <t xml:space="preserve">Uçak Tekne                 </t>
    </r>
    <r>
      <rPr>
        <sz val="10"/>
        <rFont val="Arial Tur"/>
        <charset val="162"/>
      </rPr>
      <t>Aviation Hull</t>
    </r>
  </si>
  <si>
    <r>
      <t xml:space="preserve">Muhtelif                 </t>
    </r>
    <r>
      <rPr>
        <sz val="10"/>
        <rFont val="Arial Tur"/>
        <charset val="162"/>
      </rPr>
      <t>Miscellaneous</t>
    </r>
  </si>
  <si>
    <r>
      <t xml:space="preserve">TOPLAM            </t>
    </r>
    <r>
      <rPr>
        <sz val="9"/>
        <rFont val="Arial Tur"/>
        <charset val="162"/>
      </rPr>
      <t>TOTAL</t>
    </r>
  </si>
  <si>
    <r>
      <t xml:space="preserve">Motorsiklet ve Üç Tekerlekli Araçlar               </t>
    </r>
    <r>
      <rPr>
        <sz val="10"/>
        <rFont val="Arial Tur"/>
        <charset val="162"/>
      </rPr>
      <t>Motorcycles and Tricycles</t>
    </r>
  </si>
  <si>
    <r>
      <t xml:space="preserve">Hususi Otolar                  </t>
    </r>
    <r>
      <rPr>
        <sz val="10"/>
        <rFont val="Arial Tur"/>
        <charset val="162"/>
      </rPr>
      <t>Private Cars</t>
    </r>
  </si>
  <si>
    <r>
      <t xml:space="preserve">Taksiler              </t>
    </r>
    <r>
      <rPr>
        <sz val="10"/>
        <rFont val="Arial Tur"/>
        <charset val="162"/>
      </rPr>
      <t>Taxies</t>
    </r>
  </si>
  <si>
    <r>
      <t xml:space="preserve">Kamyonetler                 </t>
    </r>
    <r>
      <rPr>
        <sz val="10"/>
        <rFont val="Arial Tur"/>
        <charset val="162"/>
      </rPr>
      <t>Vans</t>
    </r>
  </si>
  <si>
    <r>
      <t xml:space="preserve">Kamyonlar                 </t>
    </r>
    <r>
      <rPr>
        <sz val="10"/>
        <rFont val="Arial Tur"/>
        <charset val="162"/>
      </rPr>
      <t>Trucks</t>
    </r>
  </si>
  <si>
    <r>
      <t xml:space="preserve">Lastik Tekerlekli Traktörler                     </t>
    </r>
    <r>
      <rPr>
        <sz val="10"/>
        <rFont val="Arial Tur"/>
        <charset val="162"/>
      </rPr>
      <t>Agricultural Tractors</t>
    </r>
  </si>
  <si>
    <r>
      <t>Otobüs-</t>
    </r>
    <r>
      <rPr>
        <sz val="10"/>
        <rFont val="Arial Tur"/>
        <charset val="162"/>
      </rPr>
      <t>Buses</t>
    </r>
  </si>
  <si>
    <r>
      <t xml:space="preserve">10 (Dahil) Oturacak Yeri Olan                </t>
    </r>
    <r>
      <rPr>
        <sz val="10"/>
        <rFont val="Arial Tur"/>
        <charset val="162"/>
      </rPr>
      <t xml:space="preserve">Seats for 10 (Included) Passengers </t>
    </r>
  </si>
  <si>
    <t>SİGORTA, BİREYSEL EMEKLİLİK VE REASÜRANS ŞİRKETLERİ BİLANÇOLARI (MİLYAR TL)</t>
  </si>
  <si>
    <r>
      <t xml:space="preserve">ŞİRKET ADI                 </t>
    </r>
    <r>
      <rPr>
        <sz val="10"/>
        <rFont val="Arial Tur"/>
        <charset val="162"/>
      </rPr>
      <t>COMPANY NAME</t>
    </r>
  </si>
  <si>
    <r>
      <t xml:space="preserve"> SERBEST KARŞILIKLAR-</t>
    </r>
    <r>
      <rPr>
        <sz val="8"/>
        <rFont val="Arial Tur"/>
        <family val="2"/>
        <charset val="162"/>
      </rPr>
      <t>FREE PROVISION</t>
    </r>
  </si>
  <si>
    <r>
      <t xml:space="preserve">Bireysel Emeklilik Sistemi Borçları           </t>
    </r>
    <r>
      <rPr>
        <sz val="10"/>
        <rFont val="Arial Tur"/>
        <charset val="162"/>
      </rPr>
      <t>Private Pension System Payables</t>
    </r>
  </si>
  <si>
    <t>Hisse Senetleri - Shares</t>
  </si>
  <si>
    <t>TOPLAM-TOTAL           2003</t>
  </si>
  <si>
    <t>SİGORTA ŞİRKETLERİNİN YANGIN BRANŞI KAR VE ZARAR HESABI TEKNİK SONUÇLARI (MİLYAR TL)</t>
  </si>
  <si>
    <t>PROFIT AND LOSS ACCOUNTS OF THE INSURANCE COMPANIES FOR THE FIRE BRANCH TECHNICAL RESULTS (TL BILLION)</t>
  </si>
  <si>
    <t>SİGORTA ŞİRKETLERİNİN NAKLİYAT  BRANŞI KAR VE ZARAR HESABI TEKNİK SONUÇLARI (MİLYAR TL)</t>
  </si>
  <si>
    <t>PROFIT AND LOSS ACCOUNTS OF THE INSURANCE COMPANIES FOR THE TRANSPORT BRANCH TECHNICAL RESULTS (TL BILLION)</t>
  </si>
  <si>
    <t xml:space="preserve">    INSURANCE COMPANIES</t>
  </si>
  <si>
    <t>SİGORTA ŞİRKETLERİNİN NAKLiYAT BRANŞI KAR VE ZARAR HESABI TEKNİK SONUÇLARI (MİLYAR TL)</t>
  </si>
  <si>
    <t>SİGORTA ŞİRKETLERİNİN KAZA BRANŞI KAR VE ZARAR HESABI TEKNİK SONUÇLARI (MİLYAR TL)</t>
  </si>
  <si>
    <t>PROFIT AND LOSS ACCOUNTS OF THE INSURANCE COMPANIES FOR THE CASUALTY BRANCH TECHNICAL RESULTS (TL BILLION)</t>
  </si>
  <si>
    <t>PROFIT AND LOSS ACCOUNTS OF THE INSURANCE COMPANIES FOR THE ACCIDENT BRANCH TECHNICAL RESULTS (TL BILLION)</t>
  </si>
  <si>
    <t>SİGORTA ŞİRKETLERİNİN TRAFİK ALT BRANŞI KAR VE ZARAR HESABI TEKNİK SONUÇLARI (MİLYAR TL)</t>
  </si>
  <si>
    <t>SİGORTA ŞİRKETLERİNİN KASKO ALT BRANŞI KAR VE ZARAR HESABI TEKNİK SONUÇLARI (MİLYAR TL)</t>
  </si>
  <si>
    <t>GRAND TOTAL                          2003</t>
  </si>
  <si>
    <r>
      <t xml:space="preserve">Direkt İşler                                               </t>
    </r>
    <r>
      <rPr>
        <sz val="10"/>
        <rFont val="Arial Tur"/>
        <charset val="162"/>
      </rPr>
      <t>Direct Business</t>
    </r>
  </si>
  <si>
    <r>
      <t xml:space="preserve">Makine Montaj              </t>
    </r>
    <r>
      <rPr>
        <sz val="10"/>
        <rFont val="Arial Tur"/>
        <charset val="162"/>
      </rPr>
      <t>Engineering</t>
    </r>
  </si>
  <si>
    <t>GRAND TOTAL                       2003</t>
  </si>
  <si>
    <r>
      <t xml:space="preserve">MAKİNA MONTAJ          </t>
    </r>
    <r>
      <rPr>
        <sz val="9"/>
        <rFont val="Arial Tur"/>
        <charset val="162"/>
      </rPr>
      <t>ENGINEERING</t>
    </r>
  </si>
  <si>
    <t>TABLO: 6/B</t>
  </si>
  <si>
    <t>TABLE: 6/B</t>
  </si>
  <si>
    <t>TABLO: 7/A</t>
  </si>
  <si>
    <t>TABLE: 7/A</t>
  </si>
  <si>
    <t>TABLO: 7/B</t>
  </si>
  <si>
    <t>TABLE: 7/B</t>
  </si>
  <si>
    <t>TABLO: 8/A</t>
  </si>
  <si>
    <t>TABLE: 8/A</t>
  </si>
  <si>
    <t>TABLO: 8/B</t>
  </si>
  <si>
    <t>TABLE: 8/B</t>
  </si>
  <si>
    <t>TABLO: 9/A</t>
  </si>
  <si>
    <t>TABLE: 9/A</t>
  </si>
  <si>
    <t>TABLE: 20</t>
  </si>
  <si>
    <t>TABLO: 22</t>
  </si>
  <si>
    <t>TABLE: 22</t>
  </si>
  <si>
    <t>TABLO: 24</t>
  </si>
  <si>
    <t>TABLE: 24</t>
  </si>
  <si>
    <t>TABLO: 26</t>
  </si>
  <si>
    <t>TABLE: 26</t>
  </si>
  <si>
    <t>TABLO: 28</t>
  </si>
  <si>
    <t>TABLE: 28</t>
  </si>
  <si>
    <t>TABLO: 29</t>
  </si>
  <si>
    <t>TABLE: 29</t>
  </si>
  <si>
    <t>TABLO: 31</t>
  </si>
  <si>
    <t>TABLE: 31</t>
  </si>
  <si>
    <t>TECHNICAL PROFIT RATIO* OF THE INSURANCE COMPANIES FOR VARIOUS BRANCHES (%)</t>
  </si>
  <si>
    <t>TABLO: 32</t>
  </si>
  <si>
    <t>TABLE: 32</t>
  </si>
  <si>
    <t>TABLO: 34</t>
  </si>
  <si>
    <t>TABLE: 34</t>
  </si>
  <si>
    <t xml:space="preserve">31.12.2002 Tarihinde Fonun Toplam Değeri </t>
  </si>
  <si>
    <t>31.12.2003 Tarihinde Fonun Toplam Değeri</t>
  </si>
  <si>
    <t>31.12.2002 Tarihinde Fonun Endeks Değeri</t>
  </si>
  <si>
    <t>31.12.2003 Tarihinde Fonun Endeks Değeri</t>
  </si>
  <si>
    <t>Total Value of Fund at 12.31.2002</t>
  </si>
  <si>
    <t>Total Value of Fund at 12.31.2003</t>
  </si>
  <si>
    <t>Index of Fund at 12.31.2002</t>
  </si>
  <si>
    <t>Index of Fund at 12.31.2003</t>
  </si>
  <si>
    <t>Başak Sigorta Fonu</t>
  </si>
  <si>
    <t>TL.</t>
  </si>
  <si>
    <t>Karma Hayat Fonu</t>
  </si>
  <si>
    <t>TL</t>
  </si>
  <si>
    <t>Sigortalı kar payı fonu</t>
  </si>
  <si>
    <t>USD</t>
  </si>
  <si>
    <t>EURO</t>
  </si>
  <si>
    <t>TRL</t>
  </si>
  <si>
    <t>EUR</t>
  </si>
  <si>
    <t>DEVİR</t>
  </si>
  <si>
    <t>TL FON</t>
  </si>
  <si>
    <t>USD FON</t>
  </si>
  <si>
    <t>EURO FON</t>
  </si>
  <si>
    <t>Türk Lirası Fonu</t>
  </si>
  <si>
    <t>ABD Doları Fonu</t>
  </si>
  <si>
    <t>ABD Doları</t>
  </si>
  <si>
    <t>DHDEM</t>
  </si>
  <si>
    <t>DHTRL</t>
  </si>
  <si>
    <t>DHUSD</t>
  </si>
  <si>
    <t>RFDEM</t>
  </si>
  <si>
    <t>RFTRL</t>
  </si>
  <si>
    <t>EURO ENDEKSLİ FON</t>
  </si>
  <si>
    <t>SFR ENDEKSLİ FON</t>
  </si>
  <si>
    <t>SFR</t>
  </si>
  <si>
    <t>TRL FONU</t>
  </si>
  <si>
    <t>USD ENDEKSLİ FON</t>
  </si>
  <si>
    <t>FONTL</t>
  </si>
  <si>
    <t>MECLİS-İ MEBUSAN CAD. NO:81 SALIPAZARI/İST</t>
  </si>
  <si>
    <t>FAHRETTİN DOĞAN</t>
  </si>
  <si>
    <t>HALİL KORKMAZ</t>
  </si>
  <si>
    <t>DR.ALİ CANER ÖNER</t>
  </si>
  <si>
    <t>YAVUZ ÖLKEN</t>
  </si>
  <si>
    <t>PROF.DR.ALİ BOZER</t>
  </si>
  <si>
    <t>AYŞE IŞIL AKYOL</t>
  </si>
  <si>
    <t xml:space="preserve">TEL :0 212 334 24 24 </t>
  </si>
  <si>
    <t>DİNÇ KIZILDEMİR</t>
  </si>
  <si>
    <t>CELALETTİN ALİ ERLAT</t>
  </si>
  <si>
    <t>FAX: 0 212 252 15 15</t>
  </si>
  <si>
    <t>JEAN RAYMOND THİERRY ABAT</t>
  </si>
  <si>
    <t>İBRAHİM OLGUN KÜNTAY</t>
  </si>
  <si>
    <t>ANDREA ROSSİ</t>
  </si>
  <si>
    <t>www.axaoyak.com.tr</t>
  </si>
  <si>
    <t>BAŞAK SİGORTA A.Ş.</t>
  </si>
  <si>
    <t>M.ZEKİ SAYIN</t>
  </si>
  <si>
    <t>ŞEREF AKSAÇ</t>
  </si>
  <si>
    <t>ENİS BASIM (VEKALETEN)</t>
  </si>
  <si>
    <t>HALASKARGAZİ CAD. NO:15
HARBİYE
80225 ŞİŞLİ-İSTANBUL</t>
  </si>
  <si>
    <t>CAN AKIN ÇAĞLAR</t>
  </si>
  <si>
    <t>PEYAMİ ÖMER ÖZDİLEK</t>
  </si>
  <si>
    <t>RAİF GÜLER</t>
  </si>
  <si>
    <t>MURAT ULUS</t>
  </si>
  <si>
    <t>MESUT GÜL</t>
  </si>
  <si>
    <t>GÜNER OLCAY</t>
  </si>
  <si>
    <t>EROL BERKTAŞ</t>
  </si>
  <si>
    <t>İHSAN ÖZALKAN</t>
  </si>
  <si>
    <t>TEL NO: 0212-231 60 00</t>
  </si>
  <si>
    <t>E.SUHA ÇAYKÖYLÜ</t>
  </si>
  <si>
    <t>ZELİHA SUCU</t>
  </si>
  <si>
    <t>FAX NO: 0212 230 76 04/05</t>
  </si>
  <si>
    <t>YAKUP ŞAHİN</t>
  </si>
  <si>
    <t>AYHAN ÖZER</t>
  </si>
  <si>
    <t>http://www.basak.com.tr</t>
  </si>
  <si>
    <t>BATI SİGORTA A.Ş.</t>
  </si>
  <si>
    <t>SN.A.CENGİZ DİREN</t>
  </si>
  <si>
    <t>BANKALAR CAD.NO:14 KARAKÖY</t>
  </si>
  <si>
    <t>0 212 251 02 80</t>
  </si>
  <si>
    <t>0 212 249 33 84</t>
  </si>
  <si>
    <t>www.batisigorta.com.tr</t>
  </si>
  <si>
    <t>BİRLİK SİGORTA A.Ş.</t>
  </si>
  <si>
    <t>CEVAT BEKİN</t>
  </si>
  <si>
    <t>MEHMET KAHRAMAN</t>
  </si>
  <si>
    <t>M.ALİ YÜCEKÖK</t>
  </si>
  <si>
    <t>ANKARA CAD 126/B SİRKECİ/ İSTANBUL</t>
  </si>
  <si>
    <t>ALİ KILINÇ</t>
  </si>
  <si>
    <t>KADİR KÜÇÜKYAĞLIOĞLU</t>
  </si>
  <si>
    <t>V.ÜNAL KARAOSMANOĞLU</t>
  </si>
  <si>
    <t>KENAN KOTAN</t>
  </si>
  <si>
    <t>ALİ FUAT KALFAOĞLU</t>
  </si>
  <si>
    <t>0212 513 66 62</t>
  </si>
  <si>
    <t>ARİF DOĞU</t>
  </si>
  <si>
    <t>0212 520 72 23</t>
  </si>
  <si>
    <t>YAKUP DEMİRCİ</t>
  </si>
  <si>
    <t>www.birliksigorta.com.tr</t>
  </si>
  <si>
    <t>COMMERCIAL UNION SİGORTA A.Ş.</t>
  </si>
  <si>
    <t>MARK B.WEBB</t>
  </si>
  <si>
    <t>HALDUN AYDINCAN</t>
  </si>
  <si>
    <t>ALBERT W.PATERSON</t>
  </si>
  <si>
    <r>
      <t xml:space="preserve">Ferdi Toplam             </t>
    </r>
    <r>
      <rPr>
        <sz val="10"/>
        <rFont val="Arial Tur"/>
        <charset val="162"/>
      </rPr>
      <t xml:space="preserve">  Individual Total</t>
    </r>
  </si>
  <si>
    <r>
      <t xml:space="preserve">100 Milyon TL Altı                   </t>
    </r>
    <r>
      <rPr>
        <sz val="10"/>
        <rFont val="Arial Tur"/>
        <charset val="162"/>
      </rPr>
      <t>Less Than 100 Million TL</t>
    </r>
  </si>
  <si>
    <r>
      <t xml:space="preserve">100-200 Milyon TL Arası             </t>
    </r>
    <r>
      <rPr>
        <sz val="10"/>
        <rFont val="Arial Tur"/>
        <charset val="162"/>
      </rPr>
      <t xml:space="preserve"> Between 100-200 Million TL</t>
    </r>
  </si>
  <si>
    <r>
      <t xml:space="preserve">200 Milyon TL Üstü             </t>
    </r>
    <r>
      <rPr>
        <sz val="10"/>
        <rFont val="Arial Tur"/>
        <charset val="162"/>
      </rPr>
      <t xml:space="preserve">  More Than 200 Million TL</t>
    </r>
  </si>
  <si>
    <r>
      <t xml:space="preserve">Toplam              </t>
    </r>
    <r>
      <rPr>
        <sz val="10"/>
        <rFont val="Arial Tur"/>
        <charset val="162"/>
      </rPr>
      <t xml:space="preserve"> Total</t>
    </r>
  </si>
  <si>
    <t>REASÜRANS ŞİRKETLERİNİN BRANŞLAR İTİBARİYLE TEKNİK SONUÇLARI (MİLYAR TL)</t>
  </si>
  <si>
    <t>TECHNICAL RESULTS OF THE REINSURANCE COMPANIES AS PER BRANCHES (TL BILLION)</t>
  </si>
  <si>
    <t>ALINAN PRİMLER</t>
  </si>
  <si>
    <t>ÖDENEN TAZMİNATTA RETROSESYON PAYI</t>
  </si>
  <si>
    <t>TEKNİK KARŞILIKLARDA RETROSESYON PAYI</t>
  </si>
  <si>
    <t>PREMIUMS RECEIVED</t>
  </si>
  <si>
    <t>RETROCESSIONAIRE'S SHARE IN PAID LOSSES</t>
  </si>
  <si>
    <t>TECHNICAL PROVISIONS CARRIED FORWARD (NET)</t>
  </si>
  <si>
    <t>RETROCESSIONAIRE'S SHARE IN TECHNICAL PROVISIONS</t>
  </si>
  <si>
    <t>Unearned Premium Reserves</t>
  </si>
  <si>
    <t>Outstanding Loss</t>
  </si>
  <si>
    <t>REASÜRANS ŞİRKETLERİ</t>
  </si>
  <si>
    <t xml:space="preserve">  </t>
  </si>
  <si>
    <t>YANGIN-FIRE BRANCH</t>
  </si>
  <si>
    <t xml:space="preserve">NAKLİYAT-TRANSPORT </t>
  </si>
  <si>
    <t>MAKİNA-MON.-ENGINEERING</t>
  </si>
  <si>
    <t>ELEMANTER TOPLAM-TOTAL</t>
  </si>
  <si>
    <t>TECHNICAL RESULTS OF THE REINSURANCE COMPANIES AS PER BRANCHES (TL BILLION )</t>
  </si>
  <si>
    <t>DEVREDİLEN RETROSESYON PRİMLERİ</t>
  </si>
  <si>
    <t>VERİLEN KOMİSYONLAR</t>
  </si>
  <si>
    <t>ÖDENEN TAZMİNAT</t>
  </si>
  <si>
    <t>COMMISSIONS PAID</t>
  </si>
  <si>
    <t>PAID LOSSES</t>
  </si>
  <si>
    <t>Muallak Hasarlar</t>
  </si>
  <si>
    <t>Karşılığı(Net)</t>
  </si>
  <si>
    <t>Unearned Prem. Res.</t>
  </si>
  <si>
    <t>Outstanding Loss Reserves</t>
  </si>
  <si>
    <t>Earthquake Loss Reserves</t>
  </si>
  <si>
    <t xml:space="preserve"> REINSURANCE COMPANIES</t>
  </si>
  <si>
    <t>MİLLİ REASURANS</t>
  </si>
  <si>
    <t>KAZA-CASUALTY</t>
  </si>
  <si>
    <t>ELEMENTER TOPLAM-TOTAL</t>
  </si>
  <si>
    <t>TABLO: 47</t>
  </si>
  <si>
    <t>TABLE: 47</t>
  </si>
  <si>
    <t>x</t>
  </si>
  <si>
    <r>
      <t xml:space="preserve">Reasüransta Reasürans Brokeri ile Çalışan Şirketler                  </t>
    </r>
    <r>
      <rPr>
        <sz val="10"/>
        <rFont val="Arial Tur"/>
        <charset val="162"/>
      </rPr>
      <t>Companies working with Broker</t>
    </r>
  </si>
  <si>
    <r>
      <t xml:space="preserve">Bölüşmeli (Kot-Par, Eksedan)                       </t>
    </r>
    <r>
      <rPr>
        <sz val="10"/>
        <rFont val="Arial Tur"/>
        <charset val="162"/>
      </rPr>
      <t>Proportional Reinsurance (Quata Share, Surplus)</t>
    </r>
  </si>
  <si>
    <r>
      <t xml:space="preserve">Bölüşmesiz (Excess of Loss, Stop Loss)               </t>
    </r>
    <r>
      <rPr>
        <sz val="10"/>
        <rFont val="Arial Tur"/>
        <charset val="162"/>
      </rPr>
      <t xml:space="preserve"> Nonproportional Reinsurance (Excess of Loss, Stop Loss)</t>
    </r>
  </si>
  <si>
    <r>
      <t xml:space="preserve">İhtiyari                                                   </t>
    </r>
    <r>
      <rPr>
        <sz val="10"/>
        <rFont val="Arial Tur"/>
        <charset val="162"/>
      </rPr>
      <t xml:space="preserve">  Facultative Reinsurance</t>
    </r>
  </si>
  <si>
    <r>
      <t xml:space="preserve">Tutar        (Milyar TL)                    </t>
    </r>
    <r>
      <rPr>
        <sz val="10"/>
        <rFont val="Arial Tur"/>
        <charset val="162"/>
      </rPr>
      <t xml:space="preserve"> Amount          (TL Billion)</t>
    </r>
  </si>
  <si>
    <r>
      <t xml:space="preserve">Oran                        </t>
    </r>
    <r>
      <rPr>
        <sz val="10"/>
        <rFont val="Arial Tur"/>
        <charset val="162"/>
      </rPr>
      <t xml:space="preserve">Ratio(%)      </t>
    </r>
    <r>
      <rPr>
        <b/>
        <sz val="10"/>
        <rFont val="Arial Tur"/>
        <charset val="162"/>
      </rPr>
      <t xml:space="preserve">            </t>
    </r>
  </si>
  <si>
    <r>
      <t xml:space="preserve">Toplam (Milyar TL)   </t>
    </r>
    <r>
      <rPr>
        <sz val="10"/>
        <rFont val="Arial Tur"/>
        <charset val="162"/>
      </rPr>
      <t xml:space="preserve">   Total         (TL Billion)</t>
    </r>
  </si>
  <si>
    <t>TABLO: 48</t>
  </si>
  <si>
    <t>TABLE: 48</t>
  </si>
  <si>
    <t>31.12.2002 Tarihi İtibariyle Acente Sayısı</t>
  </si>
  <si>
    <t>2003 Yılı İçinde Tayin Olunanlar</t>
  </si>
  <si>
    <t>2003 Yılı İçinde Fesh Olunanlar</t>
  </si>
  <si>
    <t>31.12.2003 Tarihi İtibariyle Acente Sayısı</t>
  </si>
  <si>
    <t>Number of Agency as at 12.31.2002</t>
  </si>
  <si>
    <t>Established in 2003</t>
  </si>
  <si>
    <t>Cancelled in 2003</t>
  </si>
  <si>
    <t>Number of Agency as at 12.31.2003</t>
  </si>
  <si>
    <t>TABLO: 49</t>
  </si>
  <si>
    <t>TABLE: 49</t>
  </si>
  <si>
    <t>CITIBANK</t>
  </si>
  <si>
    <t>HSBC</t>
  </si>
  <si>
    <t>AKBANK T.A.Ş.</t>
  </si>
  <si>
    <t>TÜRKİYE İŞ BANKASI A.Ş.</t>
  </si>
  <si>
    <t>DIŞBANK</t>
  </si>
  <si>
    <t>T.DIŞ TİCARET BANKASI</t>
  </si>
  <si>
    <t>T.SINAİ KALKINMA BAN.</t>
  </si>
  <si>
    <t>TOPRAKBANK</t>
  </si>
  <si>
    <t>ARAP TÜRK BANKASI</t>
  </si>
  <si>
    <t>ALTERNATİFBANK</t>
  </si>
  <si>
    <t>DENİZBANK</t>
  </si>
  <si>
    <t>OYAKBANK</t>
  </si>
  <si>
    <t>FİNANSBANK</t>
  </si>
  <si>
    <t>BAYINDIRBANK</t>
  </si>
  <si>
    <t>BANK EUROPA</t>
  </si>
  <si>
    <t xml:space="preserve">T.C. ZİRAAT BANKASI </t>
  </si>
  <si>
    <t>ANADOLUBANK</t>
  </si>
  <si>
    <t>T.HALK BANKASI A.Ş</t>
  </si>
  <si>
    <t>DENİZ BANK</t>
  </si>
  <si>
    <t>T.GARANTİ BANKASI</t>
  </si>
  <si>
    <t>TEKFENBANK</t>
  </si>
  <si>
    <t>MNG BANK</t>
  </si>
  <si>
    <t>T.VAKIFLAR BANKASI T.A.O</t>
  </si>
  <si>
    <t>TEKSTİLBANK A.Ş.</t>
  </si>
  <si>
    <t>ALBARAKA</t>
  </si>
  <si>
    <t>MNG BANK A.Ş.</t>
  </si>
  <si>
    <t>ÇALIKBANK</t>
  </si>
  <si>
    <t>KOÇBANK A.Ş.</t>
  </si>
  <si>
    <t>DIŞBANK A.Ş.</t>
  </si>
  <si>
    <t>ŞEKERBANK</t>
  </si>
  <si>
    <t>PAMUKBANK</t>
  </si>
  <si>
    <t>KATKI PAYI TUTARINA VE YAŞA GÖRE BİREYSEL EMEKLİLİK SÖZLEŞMELERİNİN DAĞILIMI</t>
  </si>
  <si>
    <r>
      <t xml:space="preserve">Vadeli Mevduat        </t>
    </r>
    <r>
      <rPr>
        <sz val="10"/>
        <rFont val="Arial Tur"/>
        <charset val="162"/>
      </rPr>
      <t xml:space="preserve"> Deferred Deposits</t>
    </r>
  </si>
  <si>
    <r>
      <t xml:space="preserve">Devlet Tahvili      </t>
    </r>
    <r>
      <rPr>
        <sz val="10"/>
        <rFont val="Arial Tur"/>
        <charset val="162"/>
      </rPr>
      <t>Government Bonds</t>
    </r>
  </si>
  <si>
    <r>
      <t xml:space="preserve">Bono                         </t>
    </r>
    <r>
      <rPr>
        <sz val="10"/>
        <rFont val="Arial Tur"/>
        <charset val="162"/>
      </rPr>
      <t>Bills</t>
    </r>
  </si>
  <si>
    <r>
      <t xml:space="preserve">Eurobond                           </t>
    </r>
    <r>
      <rPr>
        <sz val="10"/>
        <rFont val="Arial Tur"/>
        <charset val="162"/>
      </rPr>
      <t>Eurobond</t>
    </r>
  </si>
  <si>
    <r>
      <t xml:space="preserve">Hisse Senedi                  </t>
    </r>
    <r>
      <rPr>
        <sz val="10"/>
        <rFont val="Arial Tur"/>
        <charset val="162"/>
      </rPr>
      <t>Stock</t>
    </r>
  </si>
  <si>
    <r>
      <t xml:space="preserve">Diğer                      </t>
    </r>
    <r>
      <rPr>
        <sz val="10"/>
        <rFont val="Arial Tur"/>
        <charset val="162"/>
      </rPr>
      <t xml:space="preserve">  Other</t>
    </r>
  </si>
  <si>
    <r>
      <t xml:space="preserve">Ters Repo                 </t>
    </r>
    <r>
      <rPr>
        <sz val="10"/>
        <rFont val="Arial Tur"/>
        <charset val="162"/>
      </rPr>
      <t>Reverse Repo</t>
    </r>
  </si>
  <si>
    <r>
      <t xml:space="preserve">Net Değer                                                  </t>
    </r>
    <r>
      <rPr>
        <sz val="10"/>
        <rFont val="Arial Tur"/>
        <charset val="162"/>
      </rPr>
      <t>Net Value</t>
    </r>
  </si>
  <si>
    <r>
      <t xml:space="preserve">Yüzde Getiri (%)                                         </t>
    </r>
    <r>
      <rPr>
        <sz val="10"/>
        <rFont val="Arial Tur"/>
        <charset val="162"/>
      </rPr>
      <t>Percent Rate of Return</t>
    </r>
    <r>
      <rPr>
        <b/>
        <sz val="10"/>
        <rFont val="Arial Tur"/>
        <family val="2"/>
        <charset val="162"/>
      </rPr>
      <t xml:space="preserve">             </t>
    </r>
  </si>
  <si>
    <r>
      <t xml:space="preserve">Fon Adı                                                                                                 </t>
    </r>
    <r>
      <rPr>
        <sz val="10"/>
        <rFont val="Arial Tur"/>
        <charset val="162"/>
      </rPr>
      <t>Name of Fund</t>
    </r>
  </si>
  <si>
    <r>
      <t xml:space="preserve">Fonun Kuruluş Tarihi                      </t>
    </r>
    <r>
      <rPr>
        <sz val="10"/>
        <rFont val="Arial Tur"/>
        <charset val="162"/>
      </rPr>
      <t>Start-up Date</t>
    </r>
  </si>
  <si>
    <r>
      <t xml:space="preserve">Fon Tutarı (Milyar TL)                          </t>
    </r>
    <r>
      <rPr>
        <sz val="10"/>
        <rFont val="Arial Tur"/>
        <charset val="162"/>
      </rPr>
      <t>Fund Amount</t>
    </r>
  </si>
  <si>
    <t>FAHRETTİN KERİM GÖKAY CAD. NO.72 KÜÇÜKÇAMLICA/İSTANBUL</t>
  </si>
  <si>
    <t>ALBERT W.PETERSON</t>
  </si>
  <si>
    <t>OKTAY KARAARSLAN</t>
  </si>
  <si>
    <t>SELMİN ÇAĞATAY</t>
  </si>
  <si>
    <t>WİLLİAM LAMB</t>
  </si>
  <si>
    <t>AYŞE NİLGÜN BOLCAKAN</t>
  </si>
  <si>
    <t>MARTİN BROOKS</t>
  </si>
  <si>
    <t>ERTAN FIRAT</t>
  </si>
  <si>
    <t>Telefon : 216 326 94 40</t>
  </si>
  <si>
    <t xml:space="preserve">Fax:  216 326 94 33 </t>
  </si>
  <si>
    <t>www.cusigorta.com.tr</t>
  </si>
  <si>
    <t>DEMİR SİGORTA A.Ş.</t>
  </si>
  <si>
    <t>DR.SEMA CINGILLIOĞLU</t>
  </si>
  <si>
    <t>HAYATİ ECER</t>
  </si>
  <si>
    <t>ERDAL KÜÇÜKKAVRUK</t>
  </si>
  <si>
    <t>BÜYÜKDERE CAD.ÖZSEZEN İŞ MERKEZİ B BLOK KAT:3 ESENTEPE İSTANBUL</t>
  </si>
  <si>
    <t>Cari Rizikolar Karşılığı</t>
  </si>
  <si>
    <t xml:space="preserve">Muallak Hasar Karşılığı </t>
  </si>
  <si>
    <t>INCOME</t>
  </si>
  <si>
    <t>GİDERLER</t>
  </si>
  <si>
    <t>Karşılığı (Net)</t>
  </si>
  <si>
    <t>EXPENSE</t>
  </si>
  <si>
    <t>TABLO: 19</t>
  </si>
  <si>
    <t>TABLE: 19</t>
  </si>
  <si>
    <t>TABLO: 20</t>
  </si>
  <si>
    <r>
      <t>GELİRLER-</t>
    </r>
    <r>
      <rPr>
        <sz val="10"/>
        <rFont val="Arial Tur"/>
        <charset val="162"/>
      </rPr>
      <t>INCOME</t>
    </r>
  </si>
  <si>
    <t>(**)Toplam Primler ve Toplam Hasarlar Esas Alınmıştır.</t>
  </si>
  <si>
    <t>YANGIN BRANŞI YURT İÇİ DİREKT PRİMLERİNİN VE HASARLARININ RİZİKOLAR İTİBARİYLE DAĞILIMI (MİLYAR TL)</t>
  </si>
  <si>
    <t>MAKİNE-MONTAJ  BRANŞINDA YURT İÇİ DİREKT PRİM ÜRETİMLERİ VE ÖDENEN TAZMİNATLAR (MİLYAR TL)</t>
  </si>
  <si>
    <t>TABLO: 21</t>
  </si>
  <si>
    <t>TABLE: 21</t>
  </si>
  <si>
    <t>KAZA BRANŞI YURT İÇİ DİREKT PRİM ÜRETİMLERİNİN ALT BRANŞLAR İTİBARİYLE DAĞILIMI (MİLYAR TL)</t>
  </si>
  <si>
    <t>KAZA BRANŞI YURT İÇİ DİREKT İŞLER TAZMİNATININ  ALT BRANŞLAR İTİBARİYLE DAĞILIMI (MİLYAR TL)</t>
  </si>
  <si>
    <t>TABLO: 23/1</t>
  </si>
  <si>
    <t>TABLE: 23/1</t>
  </si>
  <si>
    <t>TABLO: 23/2</t>
  </si>
  <si>
    <t>TABLE: 23/2</t>
  </si>
  <si>
    <t>TABLO: 25</t>
  </si>
  <si>
    <t>TABLE: 25</t>
  </si>
  <si>
    <t>TABLO: 27/A</t>
  </si>
  <si>
    <t>TABLE: 27/A</t>
  </si>
  <si>
    <t>SİGORTA ŞİRKETLERİNİN BRANŞLAR İTİBARİYLE 2003 YILINDA DÜZENLEDİKLERİ POLİÇE ADETLERİ</t>
  </si>
  <si>
    <t>TABLO: 27/B</t>
  </si>
  <si>
    <t>TABLE: 27/B</t>
  </si>
  <si>
    <t>NUMBER OF POLICIES ISSUED BY THE INSURANCE COMPANIES PER BRANCH IN 2003</t>
  </si>
  <si>
    <t>KAZA-ACCIDENT</t>
  </si>
  <si>
    <t>ZİRAAT-AGRICULTURE</t>
  </si>
  <si>
    <t>SAĞLIK-HEALTH</t>
  </si>
  <si>
    <t>HAYAT-LIFE</t>
  </si>
  <si>
    <t>TABLO: 30</t>
  </si>
  <si>
    <t>TABLE: 30</t>
  </si>
  <si>
    <t>SİGORTA ŞİRKETLERİNİN DEPREM TERÖR VE SEL EK TEMİNATLARINDA PRİM ÜRETİMİ VE HASAR DOSYALARINA İLİŞKİN BİLGİLER</t>
  </si>
  <si>
    <t>EARTHQUAKE, TERROR AND FLOOD JOINT COVERS PROVIDED BY THE INSURANCE COMPANIES (TL BILLION)</t>
  </si>
  <si>
    <t>TABLO: 33</t>
  </si>
  <si>
    <t>TABLE: 33</t>
  </si>
  <si>
    <t>Özkaynak/Aktif Oranı</t>
  </si>
  <si>
    <t>Teknik Kar/Bilanço Karı Oranı</t>
  </si>
  <si>
    <t>Bilanço Karı/Aktif Oranı</t>
  </si>
  <si>
    <t>Genel Gider/Alınan Prim Oranı</t>
  </si>
  <si>
    <t>Tazminat Tediye Oranı</t>
  </si>
  <si>
    <t>SİGORTA ŞİRKETLERİNİN BRANŞLAR İTİBARİYLE TEKNİK KAR/PRİM ORANLARI* (%)</t>
  </si>
  <si>
    <t>THE LOSS RATIOS* OF THE INSURANCE COMPANIES FOR VARIOUS BRANCHES (Non-Life) (%)</t>
  </si>
  <si>
    <t>SİGORTA ŞİRKETLERİNİN BRANŞLAR İTİBARİYLE HASAR-PRİM ORANLARI* (NET) (Hayat Hariç)</t>
  </si>
  <si>
    <t>THE LOSS RATIOS* OF THE INSURANCE COMPANIES FOR VARIOUS BRANCHES (NET) (Non-Life) (%)</t>
  </si>
  <si>
    <t>SİGORTA VE REASÜRANS ŞİRKETLERİNİN HAYAT BRANŞINDAKİ MENKUL KIYMETLERİ (MİLYAR TL)</t>
  </si>
  <si>
    <t>SİGORTA ŞİRKETLERİNİN HAYAT BRANŞI KAR VE ZARAR HESABI TEKNİK SONUÇLARI (MİLYAR TL)</t>
  </si>
  <si>
    <t>GÜNEŞ</t>
  </si>
  <si>
    <t>GÜVEN</t>
  </si>
  <si>
    <t>HÜR</t>
  </si>
  <si>
    <t>IŞIK</t>
  </si>
  <si>
    <t>İHLAS</t>
  </si>
  <si>
    <t>İSVİÇRE</t>
  </si>
  <si>
    <t>KAPİTAL</t>
  </si>
  <si>
    <t>KOÇ ALLIANZ</t>
  </si>
  <si>
    <t>MAGDEBURGER</t>
  </si>
  <si>
    <t>MERKEZ</t>
  </si>
  <si>
    <t>RAY</t>
  </si>
  <si>
    <t>RUMELİ</t>
  </si>
  <si>
    <t>SANKO</t>
  </si>
  <si>
    <t>ŞEKER</t>
  </si>
  <si>
    <t>TEB</t>
  </si>
  <si>
    <t>TİCARET</t>
  </si>
  <si>
    <t>T. GENEL</t>
  </si>
  <si>
    <t>T. NİPPON</t>
  </si>
  <si>
    <t>TOPRAK</t>
  </si>
  <si>
    <t>YAPI KREDİ</t>
  </si>
  <si>
    <t>AMERICAN LIFE HAYAT</t>
  </si>
  <si>
    <t>AXA OYAK HAYAT</t>
  </si>
  <si>
    <t>BAYINDIR HAYAT</t>
  </si>
  <si>
    <t>BİRLİK HAYAT</t>
  </si>
  <si>
    <t>DEMİR HAYAT</t>
  </si>
  <si>
    <t>EMEK HAYAT</t>
  </si>
  <si>
    <t>GENEL YAŞAM</t>
  </si>
  <si>
    <t>GÜVEN HAYAT</t>
  </si>
  <si>
    <t>Fax:(0212) 243 08 61-244 25 01-251 88 79</t>
  </si>
  <si>
    <t>HAKAN ŞAHİN</t>
  </si>
  <si>
    <t>www.aksigorta.com.tr</t>
  </si>
  <si>
    <t>ANADOLU ANONİM TÜRK SİGORTA ŞİRKETİ</t>
  </si>
  <si>
    <t>BURHAN KARAGÖZ</t>
  </si>
  <si>
    <t>MUSTAFA ARCA</t>
  </si>
  <si>
    <t>GÖKALP MAHİR BAYYURDOĞLU</t>
  </si>
  <si>
    <r>
      <t xml:space="preserve">  I.NAKİT VE NAKİT BENZERİ DEĞERLER</t>
    </r>
    <r>
      <rPr>
        <sz val="10"/>
        <rFont val="Arial Tur"/>
        <charset val="162"/>
      </rPr>
      <t>-CASH AND SECURITIES</t>
    </r>
  </si>
  <si>
    <r>
      <t xml:space="preserve">     A.Kasa ve Bankalar</t>
    </r>
    <r>
      <rPr>
        <sz val="10"/>
        <rFont val="Arial Tur"/>
        <charset val="162"/>
      </rPr>
      <t>-Cash and Banks</t>
    </r>
  </si>
  <si>
    <r>
      <t xml:space="preserve">     B.Menkul Değerler Cüzdanı</t>
    </r>
    <r>
      <rPr>
        <sz val="10"/>
        <rFont val="Arial Tur"/>
        <charset val="162"/>
      </rPr>
      <t>-Securities Portfolio</t>
    </r>
  </si>
  <si>
    <r>
      <t xml:space="preserve">        Hisse Senetleri</t>
    </r>
    <r>
      <rPr>
        <sz val="10"/>
        <rFont val="Arial Tur"/>
        <charset val="162"/>
      </rPr>
      <t>-Shares</t>
    </r>
  </si>
  <si>
    <r>
      <t xml:space="preserve">        Devlet Tahvili ve Hazine Bonosu</t>
    </r>
    <r>
      <rPr>
        <sz val="10"/>
        <rFont val="Arial Tur"/>
        <charset val="162"/>
      </rPr>
      <t>-Government Bonds and Treasury Bills</t>
    </r>
  </si>
  <si>
    <r>
      <t xml:space="preserve">        Emeklilik Yatırım Fonları</t>
    </r>
    <r>
      <rPr>
        <sz val="10"/>
        <rFont val="Arial Tur"/>
        <charset val="162"/>
      </rPr>
      <t>-Private Pension Funds</t>
    </r>
  </si>
  <si>
    <r>
      <t xml:space="preserve">        Diğer Menkul Değerler</t>
    </r>
    <r>
      <rPr>
        <sz val="10"/>
        <rFont val="Arial Tur"/>
        <charset val="162"/>
      </rPr>
      <t>-Others</t>
    </r>
  </si>
  <si>
    <r>
      <t xml:space="preserve">     A.Sigortalıla</t>
    </r>
    <r>
      <rPr>
        <sz val="10"/>
        <rFont val="Arial Tur"/>
        <charset val="162"/>
      </rPr>
      <t>r-Policyholders</t>
    </r>
  </si>
  <si>
    <r>
      <t xml:space="preserve">        Prim Alacak Karş</t>
    </r>
    <r>
      <rPr>
        <sz val="10"/>
        <rFont val="Arial Tur"/>
        <charset val="162"/>
      </rPr>
      <t>.-Provision for Premiums Receivable (-)</t>
    </r>
  </si>
  <si>
    <r>
      <t xml:space="preserve">     B.Acenteler</t>
    </r>
    <r>
      <rPr>
        <sz val="10"/>
        <rFont val="Arial Tur"/>
        <charset val="162"/>
      </rPr>
      <t>-Agencies</t>
    </r>
  </si>
  <si>
    <r>
      <t xml:space="preserve">        Prim Al. Karş</t>
    </r>
    <r>
      <rPr>
        <sz val="10"/>
        <rFont val="Arial Tur"/>
        <charset val="162"/>
      </rPr>
      <t>-Provision for Premiums Receivable(-)</t>
    </r>
  </si>
  <si>
    <r>
      <t xml:space="preserve">     C.Sigorta ve Reasürans Şirketleri Cari Hesabı</t>
    </r>
    <r>
      <rPr>
        <sz val="10"/>
        <rFont val="Arial Tur"/>
        <charset val="162"/>
      </rPr>
      <t>-Due to Insurers' and Reinsurers' Current Account</t>
    </r>
  </si>
  <si>
    <r>
      <t xml:space="preserve">     D.Sedan ve Retrosedan Nezd. Depolar</t>
    </r>
    <r>
      <rPr>
        <sz val="10"/>
        <rFont val="Arial Tur"/>
        <charset val="162"/>
      </rPr>
      <t>-Deposits</t>
    </r>
  </si>
  <si>
    <r>
      <t xml:space="preserve">     E.İkrazlar</t>
    </r>
    <r>
      <rPr>
        <sz val="10"/>
        <rFont val="Arial Tur"/>
        <charset val="162"/>
      </rPr>
      <t>-Loans</t>
    </r>
  </si>
  <si>
    <r>
      <t xml:space="preserve">     F.Bireysel Emeklilik Sistemi Alacaklar</t>
    </r>
    <r>
      <rPr>
        <sz val="10"/>
        <rFont val="Arial Tur"/>
        <charset val="162"/>
      </rPr>
      <t>-Private Pension System Receivables</t>
    </r>
  </si>
  <si>
    <r>
      <t xml:space="preserve">     G.İdari ve Kanuni Takipteki Alc. </t>
    </r>
    <r>
      <rPr>
        <sz val="10"/>
        <rFont val="Arial Tur"/>
        <charset val="162"/>
      </rPr>
      <t>-Receivables under legal follow-up</t>
    </r>
  </si>
  <si>
    <r>
      <t xml:space="preserve">     H.Diğer Alacaklar </t>
    </r>
    <r>
      <rPr>
        <sz val="10"/>
        <rFont val="Arial Tur"/>
        <charset val="162"/>
      </rPr>
      <t>-Other Receivables</t>
    </r>
  </si>
  <si>
    <r>
      <t>III.SABİT DEĞERLER</t>
    </r>
    <r>
      <rPr>
        <sz val="10"/>
        <rFont val="Arial Tur"/>
        <charset val="162"/>
      </rPr>
      <t>-FIXED ASSETS</t>
    </r>
  </si>
  <si>
    <r>
      <t xml:space="preserve">     A.İştirakler</t>
    </r>
    <r>
      <rPr>
        <sz val="10"/>
        <rFont val="Arial Tur"/>
        <charset val="162"/>
      </rPr>
      <t>-Affiliates</t>
    </r>
  </si>
  <si>
    <r>
      <t xml:space="preserve">     B.Demirbaşlar </t>
    </r>
    <r>
      <rPr>
        <sz val="10"/>
        <rFont val="Arial Tur"/>
        <charset val="162"/>
      </rPr>
      <t>-Movables</t>
    </r>
  </si>
  <si>
    <r>
      <t xml:space="preserve">     C.Gayrimenkuller</t>
    </r>
    <r>
      <rPr>
        <sz val="10"/>
        <rFont val="Arial Tur"/>
        <charset val="162"/>
      </rPr>
      <t>-Real Estate</t>
    </r>
  </si>
  <si>
    <r>
      <t xml:space="preserve">IV.DİĞER AKTİFLER </t>
    </r>
    <r>
      <rPr>
        <sz val="10"/>
        <rFont val="Arial Tur"/>
        <charset val="162"/>
      </rPr>
      <t>-OTHER ASSETS</t>
    </r>
  </si>
  <si>
    <r>
      <t xml:space="preserve">AKTİF TOPLAMI </t>
    </r>
    <r>
      <rPr>
        <sz val="10"/>
        <rFont val="Arial Tur"/>
        <charset val="162"/>
      </rPr>
      <t>-TOTAL ASSETS</t>
    </r>
  </si>
  <si>
    <r>
      <t xml:space="preserve"> II.ALACAKLAR</t>
    </r>
    <r>
      <rPr>
        <sz val="10"/>
        <rFont val="Arial Tur"/>
        <charset val="162"/>
      </rPr>
      <t>-DEBTOR ACCOUNTS</t>
    </r>
  </si>
  <si>
    <t>CONSOLIDATED BALANCE-SHEETS  OF INSURANCE, PENSION AND REINSURANCE COMPANIES  AS AT 12.31.2003 (TL BILLION)</t>
  </si>
  <si>
    <t>SİGORTA ŞİRKETLERİ - Fon Sistemi Uygulamayan</t>
  </si>
  <si>
    <t>INSURANCE COMPANIES - Doesn't Use The Fund System for The Distribution of Profit Sharing</t>
  </si>
  <si>
    <r>
      <t>B-GRUP SİGORTALARI-</t>
    </r>
    <r>
      <rPr>
        <sz val="9"/>
        <rFont val="Arial Tur"/>
        <charset val="162"/>
      </rPr>
      <t>GROUP INSURANCES</t>
    </r>
  </si>
  <si>
    <r>
      <t xml:space="preserve">Toplam Sigortalı Kapitali                            </t>
    </r>
    <r>
      <rPr>
        <sz val="10"/>
        <rFont val="Arial Tur"/>
        <charset val="162"/>
      </rPr>
      <t>Assured Capital</t>
    </r>
  </si>
  <si>
    <r>
      <t xml:space="preserve">Ücretsiz Sigortalı Adedi              </t>
    </r>
    <r>
      <rPr>
        <sz val="10"/>
        <rFont val="Arial Tur"/>
        <charset val="162"/>
      </rPr>
      <t>No. Policies (Free of Premium)</t>
    </r>
  </si>
  <si>
    <r>
      <t xml:space="preserve">Son 6 Ay Fesih ve İptal Adedi          </t>
    </r>
    <r>
      <rPr>
        <sz val="10"/>
        <rFont val="Arial Tur"/>
        <charset val="162"/>
      </rPr>
      <t>Cancellations in last 6 months</t>
    </r>
  </si>
  <si>
    <r>
      <t xml:space="preserve"> Son 6 Ay Fesih ve İptal Sigortalı Kapitali              </t>
    </r>
    <r>
      <rPr>
        <sz val="10"/>
        <rFont val="Arial Tur"/>
        <charset val="162"/>
      </rPr>
      <t>Assured Capital</t>
    </r>
  </si>
  <si>
    <r>
      <t xml:space="preserve">Sigortalı Adedi      </t>
    </r>
    <r>
      <rPr>
        <sz val="10"/>
        <rFont val="Arial Tur"/>
        <charset val="162"/>
      </rPr>
      <t xml:space="preserve">  No. Policies</t>
    </r>
  </si>
  <si>
    <r>
      <t xml:space="preserve">Sigortalı Kapitali             </t>
    </r>
    <r>
      <rPr>
        <sz val="10"/>
        <rFont val="Arial Tur"/>
        <charset val="162"/>
      </rPr>
      <t>Assured Capital</t>
    </r>
  </si>
  <si>
    <r>
      <t xml:space="preserve">Sigortalı Adedi       </t>
    </r>
    <r>
      <rPr>
        <sz val="10"/>
        <rFont val="Arial Tur"/>
        <charset val="162"/>
      </rPr>
      <t xml:space="preserve"> No. Policies</t>
    </r>
  </si>
  <si>
    <r>
      <t xml:space="preserve">Toplam Sigortalı Adedi          </t>
    </r>
    <r>
      <rPr>
        <sz val="10"/>
        <rFont val="Arial Tur"/>
        <charset val="162"/>
      </rPr>
      <t>Number of Policyholders</t>
    </r>
  </si>
  <si>
    <r>
      <t xml:space="preserve">Ücretsiz Sigortalı Adedi            </t>
    </r>
    <r>
      <rPr>
        <sz val="10"/>
        <rFont val="Arial Tur"/>
        <charset val="162"/>
      </rPr>
      <t xml:space="preserve">  No. Policies (Free of Premium)</t>
    </r>
  </si>
  <si>
    <r>
      <t xml:space="preserve"> Son 6 Ay Fesih ve İptal Sigortalı Kapitali             </t>
    </r>
    <r>
      <rPr>
        <sz val="10"/>
        <rFont val="Arial Tur"/>
        <charset val="162"/>
      </rPr>
      <t xml:space="preserve"> Assured Capital</t>
    </r>
  </si>
  <si>
    <r>
      <t xml:space="preserve">Yeni Aktolunan Sigortalar             </t>
    </r>
    <r>
      <rPr>
        <sz val="10"/>
        <rFont val="Arial Tur"/>
        <charset val="162"/>
      </rPr>
      <t xml:space="preserve"> New Policies</t>
    </r>
  </si>
  <si>
    <r>
      <t xml:space="preserve">Ücretsiz Sigortalardan Yeniden Yürürlüğe Konanlar                  </t>
    </r>
    <r>
      <rPr>
        <sz val="10"/>
        <rFont val="Arial Tur"/>
        <charset val="162"/>
      </rPr>
      <t>Revalidated Policies Free of Premium</t>
    </r>
  </si>
  <si>
    <r>
      <t xml:space="preserve">İptallerden Yürürlüğe Konanlar                       </t>
    </r>
    <r>
      <rPr>
        <sz val="10"/>
        <rFont val="Arial Tur"/>
        <charset val="162"/>
      </rPr>
      <t>Revalidated Cancellation Policies</t>
    </r>
  </si>
  <si>
    <r>
      <t xml:space="preserve">PORTFÖY ARTIŞLARI  -  </t>
    </r>
    <r>
      <rPr>
        <sz val="9"/>
        <rFont val="Arial Tur"/>
        <charset val="162"/>
      </rPr>
      <t xml:space="preserve">INCREASE IN PORTFOLIO         </t>
    </r>
  </si>
  <si>
    <r>
      <t xml:space="preserve">Kapitali Artırılan Sigortalar            </t>
    </r>
    <r>
      <rPr>
        <sz val="10"/>
        <rFont val="Arial Tur"/>
        <charset val="162"/>
      </rPr>
      <t>Assurances with Increased Capital</t>
    </r>
  </si>
  <si>
    <r>
      <t xml:space="preserve">Fesih ve İptaller                </t>
    </r>
    <r>
      <rPr>
        <sz val="10"/>
        <rFont val="Arial Tur"/>
        <charset val="162"/>
      </rPr>
      <t>Cancellations</t>
    </r>
  </si>
  <si>
    <r>
      <t xml:space="preserve">Ücretsiz Sigortaya Çevrilenler               </t>
    </r>
    <r>
      <rPr>
        <sz val="10"/>
        <rFont val="Arial Tur"/>
        <charset val="162"/>
      </rPr>
      <t>Converted into Premium Free Policies</t>
    </r>
  </si>
  <si>
    <r>
      <t xml:space="preserve">Kapitali İndirilen Sigortalar                 </t>
    </r>
    <r>
      <rPr>
        <sz val="10"/>
        <rFont val="Arial Tur"/>
        <charset val="162"/>
      </rPr>
      <t xml:space="preserve"> Assurances with Decreased Capital</t>
    </r>
  </si>
  <si>
    <r>
      <t xml:space="preserve">İştira                                      </t>
    </r>
    <r>
      <rPr>
        <sz val="10"/>
        <rFont val="Arial Tur"/>
        <charset val="162"/>
      </rPr>
      <t>Surrenders</t>
    </r>
  </si>
  <si>
    <r>
      <t xml:space="preserve">Ölüm                                     </t>
    </r>
    <r>
      <rPr>
        <sz val="10"/>
        <rFont val="Arial Tur"/>
        <charset val="162"/>
      </rPr>
      <t xml:space="preserve"> Death</t>
    </r>
  </si>
  <si>
    <r>
      <t xml:space="preserve">Vade Gelimi                                 </t>
    </r>
    <r>
      <rPr>
        <sz val="10"/>
        <rFont val="Arial Tur"/>
        <charset val="162"/>
      </rPr>
      <t xml:space="preserve"> Maturity</t>
    </r>
  </si>
  <si>
    <r>
      <t xml:space="preserve">PORTFÖY AZALIŞLARI - </t>
    </r>
    <r>
      <rPr>
        <sz val="9"/>
        <rFont val="Arial Tur"/>
        <charset val="162"/>
      </rPr>
      <t>DECREASE IN PORTFOLIO</t>
    </r>
  </si>
  <si>
    <r>
      <t xml:space="preserve">31.12.2003 Tarihindeki Portföy                                                                    </t>
    </r>
    <r>
      <rPr>
        <sz val="10"/>
        <rFont val="Arial Tur"/>
        <charset val="162"/>
      </rPr>
      <t>Portfolio as at 12.31.2003</t>
    </r>
  </si>
  <si>
    <r>
      <t xml:space="preserve">Toplam Sigortalı Adedi         </t>
    </r>
    <r>
      <rPr>
        <sz val="10"/>
        <rFont val="Arial Tur"/>
        <charset val="162"/>
      </rPr>
      <t xml:space="preserve"> </t>
    </r>
    <r>
      <rPr>
        <sz val="8"/>
        <rFont val="Arial Tur"/>
        <charset val="162"/>
      </rPr>
      <t>Number of Policyholders</t>
    </r>
  </si>
  <si>
    <r>
      <t xml:space="preserve">Son 6 Ay Fesih ve İptal Adedi          </t>
    </r>
    <r>
      <rPr>
        <sz val="8"/>
        <rFont val="Arial Tur"/>
        <charset val="162"/>
      </rPr>
      <t>Cancellations in last 6 months</t>
    </r>
  </si>
  <si>
    <t>ALİ AKŞENER</t>
  </si>
  <si>
    <t>ALİ CAN VERDİ</t>
  </si>
  <si>
    <t>GÜVEN KOCAMAN</t>
  </si>
  <si>
    <t>0 212 393 10 00</t>
  </si>
  <si>
    <r>
      <t xml:space="preserve">NAKLİYAT                                                                             </t>
    </r>
    <r>
      <rPr>
        <sz val="9"/>
        <rFont val="Arial Tur"/>
        <charset val="162"/>
      </rPr>
      <t>TRANSPORT</t>
    </r>
  </si>
  <si>
    <r>
      <t xml:space="preserve">Ticari                               </t>
    </r>
    <r>
      <rPr>
        <sz val="10"/>
        <rFont val="Arial Tur"/>
        <charset val="162"/>
      </rPr>
      <t>Commercial</t>
    </r>
  </si>
  <si>
    <r>
      <t xml:space="preserve">Sınai                               </t>
    </r>
    <r>
      <rPr>
        <sz val="10"/>
        <rFont val="Arial Tur"/>
        <charset val="162"/>
      </rPr>
      <t>Industrial</t>
    </r>
  </si>
  <si>
    <r>
      <t xml:space="preserve">Toplam                        </t>
    </r>
    <r>
      <rPr>
        <sz val="10"/>
        <rFont val="Arial Tur"/>
        <charset val="162"/>
      </rPr>
      <t>Total</t>
    </r>
  </si>
  <si>
    <r>
      <t xml:space="preserve">Emtea                          </t>
    </r>
    <r>
      <rPr>
        <sz val="10"/>
        <rFont val="Arial Tur"/>
        <charset val="162"/>
      </rPr>
      <t>Cargo</t>
    </r>
  </si>
  <si>
    <r>
      <t xml:space="preserve">Kıymet                     </t>
    </r>
    <r>
      <rPr>
        <sz val="10"/>
        <rFont val="Arial Tur"/>
        <charset val="162"/>
      </rPr>
      <t>Specie</t>
    </r>
  </si>
  <si>
    <r>
      <t xml:space="preserve">Tekne              </t>
    </r>
    <r>
      <rPr>
        <sz val="10"/>
        <rFont val="Arial Tur"/>
        <charset val="162"/>
      </rPr>
      <t>Hull</t>
    </r>
  </si>
  <si>
    <r>
      <t xml:space="preserve">Toplam                     </t>
    </r>
    <r>
      <rPr>
        <sz val="10"/>
        <rFont val="Arial Tur"/>
        <charset val="162"/>
      </rPr>
      <t>Total</t>
    </r>
  </si>
  <si>
    <r>
      <t xml:space="preserve">Sivil                       </t>
    </r>
    <r>
      <rPr>
        <sz val="10"/>
        <rFont val="Arial Tur"/>
        <charset val="162"/>
      </rPr>
      <t xml:space="preserve">               Civil</t>
    </r>
  </si>
  <si>
    <r>
      <t xml:space="preserve">YANGIN                                                                  </t>
    </r>
    <r>
      <rPr>
        <sz val="10"/>
        <rFont val="Arial Tur"/>
        <charset val="162"/>
      </rPr>
      <t xml:space="preserve">                           FIRE</t>
    </r>
  </si>
  <si>
    <r>
      <t xml:space="preserve">Trafik              </t>
    </r>
    <r>
      <rPr>
        <sz val="10"/>
        <rFont val="Arial Tur"/>
        <charset val="162"/>
      </rPr>
      <t>Obligatory Motor Third Party Liability</t>
    </r>
  </si>
  <si>
    <r>
      <t xml:space="preserve">İhtiyari M.M.                </t>
    </r>
    <r>
      <rPr>
        <sz val="10"/>
        <rFont val="Arial Tur"/>
        <charset val="162"/>
      </rPr>
      <t>Optional Motor Third Party Liability</t>
    </r>
  </si>
  <si>
    <r>
      <t xml:space="preserve">Kasko              </t>
    </r>
    <r>
      <rPr>
        <sz val="10"/>
        <rFont val="Arial Tur"/>
        <charset val="162"/>
      </rPr>
      <t>Motor Own Damage</t>
    </r>
  </si>
  <si>
    <r>
      <t xml:space="preserve">Zorunlu Koltuk                  </t>
    </r>
    <r>
      <rPr>
        <sz val="10"/>
        <rFont val="Arial Tur"/>
        <charset val="162"/>
      </rPr>
      <t>Compulsory Personal Accident for Buses</t>
    </r>
  </si>
  <si>
    <r>
      <t xml:space="preserve">Ferdi Kaza                  </t>
    </r>
    <r>
      <rPr>
        <sz val="10"/>
        <rFont val="Arial Tur"/>
        <charset val="162"/>
      </rPr>
      <t>Personel Accident</t>
    </r>
  </si>
  <si>
    <r>
      <t xml:space="preserve">İşveren M. M.                  </t>
    </r>
    <r>
      <rPr>
        <sz val="10"/>
        <rFont val="Arial Tur"/>
        <charset val="162"/>
      </rPr>
      <t>Employer's Liability</t>
    </r>
  </si>
  <si>
    <r>
      <t xml:space="preserve">Diğer Mali M.                 </t>
    </r>
    <r>
      <rPr>
        <sz val="10"/>
        <rFont val="Arial Tur"/>
        <charset val="162"/>
      </rPr>
      <t>Others</t>
    </r>
  </si>
  <si>
    <r>
      <t xml:space="preserve">Cam Kırılması                    </t>
    </r>
    <r>
      <rPr>
        <sz val="10"/>
        <rFont val="Arial Tur"/>
        <charset val="162"/>
      </rPr>
      <t>Plate Glass</t>
    </r>
  </si>
  <si>
    <r>
      <t xml:space="preserve">Hırsızlık                   </t>
    </r>
    <r>
      <rPr>
        <sz val="10"/>
        <rFont val="Arial Tur"/>
        <charset val="162"/>
      </rPr>
      <t>Burglary</t>
    </r>
  </si>
  <si>
    <r>
      <t xml:space="preserve">Tüpgaz Zorunlu Sor.                </t>
    </r>
    <r>
      <rPr>
        <sz val="10"/>
        <rFont val="Arial Tur"/>
        <charset val="162"/>
      </rPr>
      <t>Compulsory Third Party Liability For LPG's</t>
    </r>
  </si>
  <si>
    <r>
      <t xml:space="preserve">Tehlikeli Madde Zor. Sorumluluk                                </t>
    </r>
    <r>
      <rPr>
        <sz val="10"/>
        <rFont val="Arial Tur"/>
        <charset val="162"/>
      </rPr>
      <t>Liability For Hazardoes Substances</t>
    </r>
  </si>
  <si>
    <r>
      <t xml:space="preserve">Uçak Tekne                    </t>
    </r>
    <r>
      <rPr>
        <sz val="10"/>
        <rFont val="Arial Tur"/>
        <charset val="162"/>
      </rPr>
      <t>Aviation Hull</t>
    </r>
  </si>
  <si>
    <r>
      <t xml:space="preserve">Muhtelif         </t>
    </r>
    <r>
      <rPr>
        <sz val="10"/>
        <rFont val="Arial Tur"/>
        <charset val="162"/>
      </rPr>
      <t xml:space="preserve">  Miscellaneous</t>
    </r>
  </si>
  <si>
    <r>
      <t xml:space="preserve">Toplam                </t>
    </r>
    <r>
      <rPr>
        <sz val="10"/>
        <rFont val="Arial Tur"/>
        <charset val="162"/>
      </rPr>
      <t>Total</t>
    </r>
  </si>
  <si>
    <r>
      <t xml:space="preserve">Makine Kırılması                       </t>
    </r>
    <r>
      <rPr>
        <sz val="10"/>
        <rFont val="Arial Tur"/>
        <charset val="162"/>
      </rPr>
      <t>Machinery Breakdown</t>
    </r>
  </si>
  <si>
    <r>
      <t xml:space="preserve">Makine Montaj           </t>
    </r>
    <r>
      <rPr>
        <sz val="10"/>
        <rFont val="Arial Tur"/>
        <charset val="162"/>
      </rPr>
      <t>E.A.R.</t>
    </r>
  </si>
  <si>
    <r>
      <t xml:space="preserve">Elektronik Cihaz              </t>
    </r>
    <r>
      <rPr>
        <sz val="10"/>
        <rFont val="Arial Tur"/>
        <charset val="162"/>
      </rPr>
      <t>Electronic Equipment</t>
    </r>
  </si>
  <si>
    <r>
      <t xml:space="preserve">Dolu                  </t>
    </r>
    <r>
      <rPr>
        <sz val="10"/>
        <rFont val="Arial Tur"/>
        <charset val="162"/>
      </rPr>
      <t>Hailstorm</t>
    </r>
  </si>
  <si>
    <r>
      <t xml:space="preserve">Bireysel Poliçeler                    </t>
    </r>
    <r>
      <rPr>
        <sz val="10"/>
        <rFont val="Arial Tur"/>
        <charset val="162"/>
      </rPr>
      <t>Individual Policies</t>
    </r>
  </si>
  <si>
    <r>
      <t xml:space="preserve">GENEL TOPLAM                         </t>
    </r>
    <r>
      <rPr>
        <sz val="9"/>
        <rFont val="Arial Tur"/>
        <charset val="162"/>
      </rPr>
      <t>GRAND TOTAL</t>
    </r>
  </si>
  <si>
    <r>
      <t xml:space="preserve">HAYAT BRANŞI                      </t>
    </r>
    <r>
      <rPr>
        <b/>
        <sz val="9"/>
        <rFont val="Arial Tur"/>
        <charset val="162"/>
      </rPr>
      <t xml:space="preserve">       </t>
    </r>
    <r>
      <rPr>
        <sz val="9"/>
        <rFont val="Arial Tur"/>
        <charset val="162"/>
      </rPr>
      <t>LIFE</t>
    </r>
  </si>
  <si>
    <r>
      <t xml:space="preserve">ELEMANTER DALLAR TOPLAMI             </t>
    </r>
    <r>
      <rPr>
        <b/>
        <sz val="9"/>
        <rFont val="Arial Tur"/>
        <charset val="162"/>
      </rPr>
      <t xml:space="preserve">         </t>
    </r>
    <r>
      <rPr>
        <sz val="9"/>
        <rFont val="Arial Tur"/>
        <charset val="162"/>
      </rPr>
      <t>NON-LIFE TOTAL</t>
    </r>
  </si>
  <si>
    <r>
      <t xml:space="preserve">Grup Poliçeleri            </t>
    </r>
    <r>
      <rPr>
        <sz val="10"/>
        <rFont val="Arial Tur"/>
        <charset val="162"/>
      </rPr>
      <t xml:space="preserve">  Group Policies</t>
    </r>
  </si>
  <si>
    <r>
      <t xml:space="preserve">Hayvan Hayat             </t>
    </r>
    <r>
      <rPr>
        <sz val="10"/>
        <rFont val="Arial Tur"/>
        <charset val="162"/>
      </rPr>
      <t xml:space="preserve">  Livestock</t>
    </r>
  </si>
  <si>
    <r>
      <t>YANGIN-</t>
    </r>
    <r>
      <rPr>
        <sz val="9"/>
        <rFont val="Arial Tur"/>
        <charset val="162"/>
      </rPr>
      <t>FIRE</t>
    </r>
  </si>
  <si>
    <r>
      <t>NAKLİYAT-</t>
    </r>
    <r>
      <rPr>
        <sz val="9"/>
        <rFont val="Arial Tur"/>
        <charset val="162"/>
      </rPr>
      <t>TRANSPORT</t>
    </r>
  </si>
  <si>
    <r>
      <t>KAZA-</t>
    </r>
    <r>
      <rPr>
        <sz val="9"/>
        <rFont val="Arial Tur"/>
        <charset val="162"/>
      </rPr>
      <t>ACCIDENT</t>
    </r>
  </si>
  <si>
    <r>
      <t xml:space="preserve">Alınan Prim        </t>
    </r>
    <r>
      <rPr>
        <sz val="10"/>
        <rFont val="Arial Tur"/>
        <charset val="162"/>
      </rPr>
      <t>Premiums Received</t>
    </r>
  </si>
  <si>
    <r>
      <t xml:space="preserve">Şirket Payı                 </t>
    </r>
    <r>
      <rPr>
        <sz val="10"/>
        <rFont val="Arial Tur"/>
        <charset val="162"/>
      </rPr>
      <t>Companies' Retention</t>
    </r>
  </si>
  <si>
    <r>
      <t>SAĞLIK-</t>
    </r>
    <r>
      <rPr>
        <sz val="9"/>
        <rFont val="Arial Tur"/>
        <charset val="162"/>
      </rPr>
      <t>HEALTH</t>
    </r>
  </si>
  <si>
    <r>
      <t>HAYAT-</t>
    </r>
    <r>
      <rPr>
        <sz val="9"/>
        <rFont val="Arial Tur"/>
        <charset val="162"/>
      </rPr>
      <t>LIFE</t>
    </r>
  </si>
  <si>
    <r>
      <t>TOPLAM-</t>
    </r>
    <r>
      <rPr>
        <sz val="9"/>
        <rFont val="Arial Tur"/>
        <charset val="162"/>
      </rPr>
      <t>TOTAL</t>
    </r>
  </si>
  <si>
    <r>
      <t>ZİRAAT-</t>
    </r>
    <r>
      <rPr>
        <sz val="9"/>
        <rFont val="Arial Tur"/>
        <charset val="162"/>
      </rPr>
      <t>AGRICULTURE</t>
    </r>
  </si>
  <si>
    <r>
      <t>MAKİNA-MONTAJ-</t>
    </r>
    <r>
      <rPr>
        <sz val="9"/>
        <rFont val="Arial Tur"/>
        <charset val="162"/>
      </rPr>
      <t>ENGINEERING</t>
    </r>
  </si>
  <si>
    <r>
      <t xml:space="preserve">Ödenen Tazminat           </t>
    </r>
    <r>
      <rPr>
        <sz val="10"/>
        <rFont val="Arial Tur"/>
        <charset val="162"/>
      </rPr>
      <t>Paid Losses</t>
    </r>
  </si>
  <si>
    <r>
      <t xml:space="preserve">Peasürör Payı                      </t>
    </r>
    <r>
      <rPr>
        <sz val="10"/>
        <rFont val="Arial Tur"/>
        <charset val="162"/>
      </rPr>
      <t>Reinsurers' Share</t>
    </r>
  </si>
  <si>
    <r>
      <t xml:space="preserve">Şirket Payı               </t>
    </r>
    <r>
      <rPr>
        <sz val="10"/>
        <rFont val="Arial Tur"/>
        <charset val="162"/>
      </rPr>
      <t>Companies' Retention</t>
    </r>
  </si>
  <si>
    <t>ELEMANTER DALLAR TOPLAMI</t>
  </si>
  <si>
    <r>
      <t xml:space="preserve">Merkez              </t>
    </r>
    <r>
      <rPr>
        <sz val="10"/>
        <rFont val="Arial Tur"/>
        <charset val="162"/>
      </rPr>
      <t>Direct</t>
    </r>
  </si>
  <si>
    <r>
      <t xml:space="preserve">Acenteler            </t>
    </r>
    <r>
      <rPr>
        <sz val="10"/>
        <rFont val="Arial Tur"/>
        <charset val="162"/>
      </rPr>
      <t>Agencies</t>
    </r>
  </si>
  <si>
    <r>
      <t xml:space="preserve">Brokerlar            </t>
    </r>
    <r>
      <rPr>
        <sz val="10"/>
        <rFont val="Arial Tur"/>
        <charset val="162"/>
      </rPr>
      <t>Brokers</t>
    </r>
  </si>
  <si>
    <r>
      <t xml:space="preserve">Prim           </t>
    </r>
    <r>
      <rPr>
        <sz val="10"/>
        <rFont val="Arial Tur"/>
        <charset val="162"/>
      </rPr>
      <t>Premiums</t>
    </r>
  </si>
  <si>
    <r>
      <t xml:space="preserve">Verilen Teminat          </t>
    </r>
    <r>
      <rPr>
        <sz val="10"/>
        <rFont val="Arial Tur"/>
        <charset val="162"/>
      </rPr>
      <t>Insurance Covers</t>
    </r>
  </si>
  <si>
    <r>
      <t xml:space="preserve">DEPREM                                                                             </t>
    </r>
    <r>
      <rPr>
        <sz val="9"/>
        <rFont val="Arial Tur"/>
        <charset val="162"/>
      </rPr>
      <t xml:space="preserve">                                                                                    EARTHQUAKE</t>
    </r>
  </si>
  <si>
    <r>
      <t xml:space="preserve">TERÖR                                                  </t>
    </r>
    <r>
      <rPr>
        <b/>
        <sz val="9"/>
        <rFont val="Arial Tur"/>
        <charset val="162"/>
      </rPr>
      <t xml:space="preserve">          </t>
    </r>
    <r>
      <rPr>
        <sz val="9"/>
        <rFont val="Arial Tur"/>
        <charset val="162"/>
      </rPr>
      <t xml:space="preserve">             TERROR</t>
    </r>
  </si>
  <si>
    <r>
      <t xml:space="preserve">TERÖR                                                               </t>
    </r>
    <r>
      <rPr>
        <sz val="10"/>
        <rFont val="Arial Tur"/>
        <charset val="162"/>
      </rPr>
      <t xml:space="preserve"> </t>
    </r>
    <r>
      <rPr>
        <sz val="9"/>
        <rFont val="Arial Tur"/>
        <charset val="162"/>
      </rPr>
      <t xml:space="preserve">         TERROR</t>
    </r>
  </si>
  <si>
    <r>
      <t xml:space="preserve">SEL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Tur"/>
        <charset val="162"/>
      </rPr>
      <t>FLOOD</t>
    </r>
  </si>
  <si>
    <r>
      <t xml:space="preserve">Poliçe Sayısı                     </t>
    </r>
    <r>
      <rPr>
        <sz val="10"/>
        <rFont val="Arial Tur"/>
        <charset val="162"/>
      </rPr>
      <t xml:space="preserve">  Number of Policies           </t>
    </r>
  </si>
  <si>
    <r>
      <t xml:space="preserve">Alınan Prim (Milyar TL)                 </t>
    </r>
    <r>
      <rPr>
        <sz val="10"/>
        <rFont val="Arial Tur"/>
        <charset val="162"/>
      </rPr>
      <t xml:space="preserve">   Premiums Received (TL Billion)</t>
    </r>
  </si>
  <si>
    <r>
      <t xml:space="preserve">Sigorta Bedeli (Milyar TL)            </t>
    </r>
    <r>
      <rPr>
        <sz val="10"/>
        <rFont val="Arial Tur"/>
        <charset val="162"/>
      </rPr>
      <t xml:space="preserve"> Sum Insured (TL Billion)</t>
    </r>
  </si>
  <si>
    <r>
      <t xml:space="preserve">Hasar Dosya Sayısı          </t>
    </r>
    <r>
      <rPr>
        <sz val="10"/>
        <rFont val="Arial Tur"/>
        <charset val="162"/>
      </rPr>
      <t xml:space="preserve">    Number of Claims</t>
    </r>
  </si>
  <si>
    <r>
      <t xml:space="preserve">Ödenen Tazminat (Milyar TL)       </t>
    </r>
    <r>
      <rPr>
        <sz val="10"/>
        <rFont val="Arial Tur"/>
        <charset val="162"/>
      </rPr>
      <t xml:space="preserve">  Paid Losses              (TL Billion)</t>
    </r>
  </si>
  <si>
    <r>
      <t xml:space="preserve">Muallak Hasar (Milyar TL)   </t>
    </r>
    <r>
      <rPr>
        <sz val="10"/>
        <rFont val="Arial Tur"/>
        <charset val="162"/>
      </rPr>
      <t xml:space="preserve"> Provision for Outstanding Losses</t>
    </r>
  </si>
  <si>
    <t>SİGORTA VE EMEKLİLİK ŞİRKETLERİNİN MALİ BÜNYELERİNE İLİŞKİN ORANLAR</t>
  </si>
  <si>
    <t>TABLO: 46B</t>
  </si>
  <si>
    <t>TABLE: 46B</t>
  </si>
  <si>
    <t>TABLO: 46A</t>
  </si>
  <si>
    <t>TABLE: 46A</t>
  </si>
  <si>
    <t>TABLO: 45</t>
  </si>
  <si>
    <t>TABLE: 45</t>
  </si>
  <si>
    <t>TABLO: 42/2</t>
  </si>
  <si>
    <t>TABLE: 42/2</t>
  </si>
  <si>
    <t>TABLO: 42/1</t>
  </si>
  <si>
    <t>TABLE: 42/1</t>
  </si>
  <si>
    <t>TABLO: 41/B</t>
  </si>
  <si>
    <t>TABLE: 41/B</t>
  </si>
  <si>
    <t>TABLO: 41/A</t>
  </si>
  <si>
    <t>TABLE: 41/A</t>
  </si>
  <si>
    <t>TABLO: 40</t>
  </si>
  <si>
    <t>TABLE: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</si>
</sst>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1" formatCode="_(* #,##0.00_);_(* \(#,##0.00\);_(* &quot;-&quot;??_);_(@_)"/>
    <numFmt numFmtId="172" formatCode="#,###______;\(#,###\)______;0"/>
    <numFmt numFmtId="173" formatCode="#,###______;\(#,###\)______;0______"/>
    <numFmt numFmtId="174" formatCode="#,##0.00__;\(#,##0.00\)__;0.00__"/>
    <numFmt numFmtId="175" formatCode="_-* #,##0\ _T_L_-;\-* #,##0\ _T_L_-;_-* &quot;-&quot;??\ _T_L_-;_-@_-"/>
    <numFmt numFmtId="176" formatCode="#;&quot;&quot;;#"/>
    <numFmt numFmtId="178" formatCode="###0;[Red]\-###0"/>
    <numFmt numFmtId="181" formatCode="#,###__;\(#,###\)__;0__"/>
    <numFmt numFmtId="197" formatCode="dd/mm/yyyy;@"/>
    <numFmt numFmtId="206" formatCode="#,###______;\(#,###\)______;"/>
    <numFmt numFmtId="210" formatCode="#,##0.00__;\(#,##0.00\)__;__"/>
    <numFmt numFmtId="216" formatCode="#,###____;\(#,###\)____;"/>
  </numFmts>
  <fonts count="4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charset val="162"/>
    </font>
    <font>
      <b/>
      <u/>
      <sz val="12"/>
      <color indexed="12"/>
      <name val="Arial"/>
      <family val="2"/>
      <charset val="162"/>
    </font>
    <font>
      <u/>
      <sz val="10"/>
      <color indexed="12"/>
      <name val="Arial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8"/>
      <color indexed="8"/>
      <name val="Arial Tur"/>
      <family val="2"/>
      <charset val="162"/>
    </font>
    <font>
      <sz val="9"/>
      <name val="Arial Tur"/>
      <family val="2"/>
      <charset val="162"/>
    </font>
    <font>
      <b/>
      <sz val="8"/>
      <name val="Arial Tur"/>
      <family val="2"/>
      <charset val="162"/>
    </font>
    <font>
      <sz val="7"/>
      <name val="Arial Tur"/>
      <family val="2"/>
      <charset val="162"/>
    </font>
    <font>
      <sz val="10"/>
      <color indexed="10"/>
      <name val="Arial Tur"/>
      <family val="2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10"/>
      <name val="Arial Tur"/>
      <charset val="162"/>
    </font>
    <font>
      <sz val="8"/>
      <name val="Arial"/>
      <family val="2"/>
    </font>
    <font>
      <b/>
      <sz val="12"/>
      <name val="Arial"/>
      <family val="2"/>
    </font>
    <font>
      <u/>
      <sz val="8.4"/>
      <color indexed="12"/>
      <name val="Arial"/>
    </font>
    <font>
      <sz val="10"/>
      <name val="Arial"/>
      <charset val="162"/>
    </font>
    <font>
      <b/>
      <sz val="10"/>
      <color indexed="8"/>
      <name val="Arial Tur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b/>
      <u/>
      <sz val="8"/>
      <name val="Arial Tur"/>
      <family val="2"/>
      <charset val="162"/>
    </font>
    <font>
      <b/>
      <sz val="10"/>
      <color indexed="9"/>
      <name val="Arial"/>
      <family val="2"/>
      <charset val="162"/>
    </font>
    <font>
      <sz val="9"/>
      <color indexed="8"/>
      <name val="Arial Tur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9"/>
      <name val="Arial Tur"/>
      <charset val="162"/>
    </font>
    <font>
      <sz val="11"/>
      <name val="Arial"/>
    </font>
    <font>
      <b/>
      <sz val="11"/>
      <name val="Arial Tur"/>
      <family val="2"/>
      <charset val="162"/>
    </font>
    <font>
      <sz val="11"/>
      <name val="Arial Tur"/>
      <charset val="162"/>
    </font>
    <font>
      <sz val="11"/>
      <name val="Arial Tur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sz val="9"/>
      <name val="Arial"/>
    </font>
    <font>
      <b/>
      <sz val="12"/>
      <color indexed="8"/>
      <name val="Arial Tur"/>
      <family val="2"/>
      <charset val="162"/>
    </font>
    <font>
      <b/>
      <sz val="9"/>
      <color indexed="9"/>
      <name val="Arial"/>
      <family val="2"/>
      <charset val="162"/>
    </font>
    <font>
      <b/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171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25" fillId="2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7" fillId="0" borderId="0" applyNumberFormat="0" applyFill="0" applyBorder="0" applyAlignment="0" applyProtection="0">
      <alignment vertical="top"/>
      <protection locked="0"/>
    </xf>
    <xf numFmtId="10" fontId="25" fillId="3" borderId="3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8" fontId="28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7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3" fontId="0" fillId="4" borderId="0" xfId="0" applyNumberFormat="1" applyFill="1"/>
    <xf numFmtId="0" fontId="5" fillId="0" borderId="0" xfId="15" applyAlignment="1" applyProtection="1"/>
    <xf numFmtId="0" fontId="0" fillId="4" borderId="0" xfId="0" applyFill="1" applyBorder="1"/>
    <xf numFmtId="0" fontId="8" fillId="4" borderId="0" xfId="0" applyFont="1" applyFill="1" applyBorder="1"/>
    <xf numFmtId="0" fontId="0" fillId="4" borderId="0" xfId="0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0" fillId="4" borderId="4" xfId="0" applyFill="1" applyBorder="1"/>
    <xf numFmtId="0" fontId="10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172" fontId="8" fillId="4" borderId="9" xfId="0" applyNumberFormat="1" applyFont="1" applyFill="1" applyBorder="1" applyAlignment="1">
      <alignment vertical="center"/>
    </xf>
    <xf numFmtId="0" fontId="11" fillId="4" borderId="8" xfId="0" applyFont="1" applyFill="1" applyBorder="1" applyAlignment="1">
      <alignment horizontal="left" vertical="center"/>
    </xf>
    <xf numFmtId="172" fontId="0" fillId="4" borderId="9" xfId="0" applyNumberFormat="1" applyFill="1" applyBorder="1" applyAlignment="1">
      <alignment vertical="center"/>
    </xf>
    <xf numFmtId="172" fontId="12" fillId="4" borderId="9" xfId="0" applyNumberFormat="1" applyFont="1" applyFill="1" applyBorder="1" applyAlignment="1">
      <alignment vertical="center"/>
    </xf>
    <xf numFmtId="3" fontId="0" fillId="4" borderId="0" xfId="0" applyNumberFormat="1" applyFill="1" applyBorder="1"/>
    <xf numFmtId="0" fontId="8" fillId="4" borderId="8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172" fontId="8" fillId="4" borderId="11" xfId="0" applyNumberFormat="1" applyFont="1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8" fillId="4" borderId="0" xfId="0" applyFont="1" applyFill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0" fillId="4" borderId="5" xfId="0" applyFill="1" applyBorder="1"/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0" fillId="4" borderId="9" xfId="0" applyFill="1" applyBorder="1"/>
    <xf numFmtId="0" fontId="8" fillId="4" borderId="9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4" borderId="13" xfId="0" applyFill="1" applyBorder="1"/>
    <xf numFmtId="173" fontId="0" fillId="4" borderId="0" xfId="0" applyNumberFormat="1" applyFill="1" applyAlignment="1">
      <alignment vertical="center"/>
    </xf>
    <xf numFmtId="173" fontId="0" fillId="4" borderId="0" xfId="0" applyNumberFormat="1" applyFill="1" applyBorder="1" applyAlignment="1">
      <alignment vertical="center"/>
    </xf>
    <xf numFmtId="0" fontId="8" fillId="4" borderId="10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/>
    </xf>
    <xf numFmtId="173" fontId="0" fillId="4" borderId="0" xfId="1" applyNumberFormat="1" applyFont="1" applyFill="1" applyBorder="1" applyAlignment="1">
      <alignment horizontal="right"/>
    </xf>
    <xf numFmtId="0" fontId="11" fillId="4" borderId="9" xfId="0" applyFont="1" applyFill="1" applyBorder="1"/>
    <xf numFmtId="0" fontId="11" fillId="4" borderId="7" xfId="0" applyFont="1" applyFill="1" applyBorder="1"/>
    <xf numFmtId="0" fontId="11" fillId="4" borderId="16" xfId="0" applyFont="1" applyFill="1" applyBorder="1"/>
    <xf numFmtId="0" fontId="11" fillId="4" borderId="17" xfId="0" applyFont="1" applyFill="1" applyBorder="1"/>
    <xf numFmtId="0" fontId="16" fillId="4" borderId="5" xfId="0" applyFont="1" applyFill="1" applyBorder="1"/>
    <xf numFmtId="0" fontId="8" fillId="4" borderId="0" xfId="0" applyFont="1" applyFill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right"/>
    </xf>
    <xf numFmtId="173" fontId="0" fillId="4" borderId="9" xfId="0" applyNumberFormat="1" applyFill="1" applyBorder="1" applyAlignment="1">
      <alignment horizontal="right"/>
    </xf>
    <xf numFmtId="173" fontId="0" fillId="4" borderId="0" xfId="0" applyNumberFormat="1" applyFill="1" applyBorder="1" applyAlignment="1">
      <alignment horizontal="right"/>
    </xf>
    <xf numFmtId="49" fontId="11" fillId="4" borderId="13" xfId="0" applyNumberFormat="1" applyFont="1" applyFill="1" applyBorder="1" applyAlignment="1">
      <alignment horizontal="right"/>
    </xf>
    <xf numFmtId="49" fontId="11" fillId="4" borderId="0" xfId="0" applyNumberFormat="1" applyFont="1" applyFill="1" applyBorder="1" applyAlignment="1">
      <alignment horizontal="left"/>
    </xf>
    <xf numFmtId="173" fontId="0" fillId="4" borderId="0" xfId="0" applyNumberFormat="1" applyFill="1" applyBorder="1"/>
    <xf numFmtId="3" fontId="0" fillId="4" borderId="0" xfId="1" applyNumberFormat="1" applyFont="1" applyFill="1" applyBorder="1" applyAlignment="1">
      <alignment horizontal="right"/>
    </xf>
    <xf numFmtId="3" fontId="11" fillId="4" borderId="0" xfId="1" applyNumberFormat="1" applyFont="1" applyFill="1" applyBorder="1" applyAlignment="1">
      <alignment horizontal="left"/>
    </xf>
    <xf numFmtId="4" fontId="0" fillId="4" borderId="0" xfId="0" applyNumberFormat="1" applyFill="1"/>
    <xf numFmtId="0" fontId="8" fillId="4" borderId="18" xfId="0" applyFont="1" applyFill="1" applyBorder="1" applyAlignment="1">
      <alignment horizontal="center"/>
    </xf>
    <xf numFmtId="173" fontId="0" fillId="4" borderId="4" xfId="0" applyNumberFormat="1" applyFill="1" applyBorder="1"/>
    <xf numFmtId="173" fontId="0" fillId="4" borderId="5" xfId="0" applyNumberFormat="1" applyFill="1" applyBorder="1"/>
    <xf numFmtId="173" fontId="0" fillId="4" borderId="18" xfId="0" applyNumberFormat="1" applyFill="1" applyBorder="1"/>
    <xf numFmtId="173" fontId="0" fillId="4" borderId="8" xfId="0" applyNumberFormat="1" applyFill="1" applyBorder="1"/>
    <xf numFmtId="173" fontId="0" fillId="4" borderId="9" xfId="0" applyNumberFormat="1" applyFill="1" applyBorder="1"/>
    <xf numFmtId="0" fontId="16" fillId="4" borderId="19" xfId="0" applyFont="1" applyFill="1" applyBorder="1"/>
    <xf numFmtId="0" fontId="16" fillId="4" borderId="8" xfId="0" applyFont="1" applyFill="1" applyBorder="1"/>
    <xf numFmtId="0" fontId="0" fillId="4" borderId="4" xfId="0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173" fontId="0" fillId="4" borderId="7" xfId="0" applyNumberFormat="1" applyFill="1" applyBorder="1"/>
    <xf numFmtId="173" fontId="0" fillId="4" borderId="16" xfId="0" applyNumberFormat="1" applyFill="1" applyBorder="1"/>
    <xf numFmtId="173" fontId="0" fillId="4" borderId="17" xfId="0" applyNumberFormat="1" applyFill="1" applyBorder="1"/>
    <xf numFmtId="173" fontId="0" fillId="4" borderId="11" xfId="0" applyNumberFormat="1" applyFill="1" applyBorder="1"/>
    <xf numFmtId="0" fontId="11" fillId="4" borderId="8" xfId="0" applyFont="1" applyFill="1" applyBorder="1"/>
    <xf numFmtId="173" fontId="0" fillId="4" borderId="13" xfId="0" applyNumberFormat="1" applyFill="1" applyBorder="1"/>
    <xf numFmtId="173" fontId="0" fillId="4" borderId="20" xfId="0" applyNumberFormat="1" applyFill="1" applyBorder="1"/>
    <xf numFmtId="173" fontId="0" fillId="4" borderId="10" xfId="0" applyNumberFormat="1" applyFill="1" applyBorder="1"/>
    <xf numFmtId="3" fontId="0" fillId="4" borderId="9" xfId="0" applyNumberFormat="1" applyFill="1" applyBorder="1"/>
    <xf numFmtId="173" fontId="0" fillId="4" borderId="0" xfId="0" applyNumberFormat="1" applyFill="1"/>
    <xf numFmtId="173" fontId="0" fillId="4" borderId="0" xfId="0" applyNumberFormat="1" applyFill="1" applyBorder="1" applyAlignment="1">
      <alignment horizontal="center"/>
    </xf>
    <xf numFmtId="173" fontId="0" fillId="4" borderId="9" xfId="0" applyNumberFormat="1" applyFill="1" applyBorder="1" applyAlignment="1">
      <alignment horizontal="center"/>
    </xf>
    <xf numFmtId="173" fontId="0" fillId="4" borderId="5" xfId="0" applyNumberFormat="1" applyFill="1" applyBorder="1" applyAlignment="1"/>
    <xf numFmtId="173" fontId="0" fillId="4" borderId="0" xfId="0" applyNumberFormat="1" applyFill="1" applyBorder="1" applyAlignment="1"/>
    <xf numFmtId="173" fontId="0" fillId="4" borderId="9" xfId="0" applyNumberFormat="1" applyFill="1" applyBorder="1" applyAlignment="1"/>
    <xf numFmtId="0" fontId="0" fillId="4" borderId="1" xfId="0" applyFill="1" applyBorder="1"/>
    <xf numFmtId="0" fontId="0" fillId="4" borderId="21" xfId="0" applyFill="1" applyBorder="1"/>
    <xf numFmtId="0" fontId="11" fillId="4" borderId="0" xfId="0" applyFont="1" applyFill="1"/>
    <xf numFmtId="0" fontId="12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0" fillId="4" borderId="18" xfId="0" applyFill="1" applyBorder="1"/>
    <xf numFmtId="3" fontId="0" fillId="4" borderId="5" xfId="0" applyNumberFormat="1" applyFill="1" applyBorder="1"/>
    <xf numFmtId="0" fontId="0" fillId="4" borderId="8" xfId="0" applyFill="1" applyBorder="1"/>
    <xf numFmtId="3" fontId="0" fillId="4" borderId="8" xfId="0" applyNumberFormat="1" applyFill="1" applyBorder="1"/>
    <xf numFmtId="0" fontId="18" fillId="4" borderId="0" xfId="0" applyFont="1" applyFill="1"/>
    <xf numFmtId="0" fontId="8" fillId="4" borderId="15" xfId="0" applyFont="1" applyFill="1" applyBorder="1" applyAlignment="1">
      <alignment horizontal="center"/>
    </xf>
    <xf numFmtId="0" fontId="8" fillId="4" borderId="5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13" xfId="0" applyFont="1" applyFill="1" applyBorder="1"/>
    <xf numFmtId="0" fontId="11" fillId="4" borderId="20" xfId="0" applyFont="1" applyFill="1" applyBorder="1"/>
    <xf numFmtId="0" fontId="0" fillId="4" borderId="10" xfId="0" applyFill="1" applyBorder="1"/>
    <xf numFmtId="0" fontId="11" fillId="4" borderId="12" xfId="0" applyFont="1" applyFill="1" applyBorder="1"/>
    <xf numFmtId="173" fontId="0" fillId="4" borderId="18" xfId="0" applyNumberFormat="1" applyFill="1" applyBorder="1" applyAlignment="1"/>
    <xf numFmtId="0" fontId="8" fillId="4" borderId="5" xfId="0" applyFont="1" applyFill="1" applyBorder="1" applyAlignment="1">
      <alignment horizontal="center"/>
    </xf>
    <xf numFmtId="0" fontId="0" fillId="4" borderId="20" xfId="0" applyFill="1" applyBorder="1"/>
    <xf numFmtId="173" fontId="0" fillId="4" borderId="22" xfId="0" applyNumberFormat="1" applyFill="1" applyBorder="1"/>
    <xf numFmtId="0" fontId="0" fillId="4" borderId="14" xfId="0" applyFill="1" applyBorder="1"/>
    <xf numFmtId="0" fontId="0" fillId="4" borderId="15" xfId="0" applyFill="1" applyBorder="1"/>
    <xf numFmtId="173" fontId="0" fillId="4" borderId="15" xfId="0" applyNumberFormat="1" applyFill="1" applyBorder="1"/>
    <xf numFmtId="173" fontId="0" fillId="4" borderId="14" xfId="0" applyNumberFormat="1" applyFill="1" applyBorder="1"/>
    <xf numFmtId="0" fontId="0" fillId="4" borderId="0" xfId="0" applyFill="1" applyAlignment="1">
      <alignment horizontal="center" vertical="center" wrapText="1"/>
    </xf>
    <xf numFmtId="173" fontId="0" fillId="4" borderId="19" xfId="0" applyNumberFormat="1" applyFill="1" applyBorder="1"/>
    <xf numFmtId="173" fontId="0" fillId="4" borderId="1" xfId="0" applyNumberFormat="1" applyFill="1" applyBorder="1"/>
    <xf numFmtId="0" fontId="0" fillId="4" borderId="12" xfId="0" applyFill="1" applyBorder="1"/>
    <xf numFmtId="3" fontId="0" fillId="4" borderId="4" xfId="0" applyNumberFormat="1" applyFill="1" applyBorder="1"/>
    <xf numFmtId="3" fontId="0" fillId="4" borderId="18" xfId="0" applyNumberFormat="1" applyFill="1" applyBorder="1"/>
    <xf numFmtId="3" fontId="11" fillId="4" borderId="0" xfId="0" applyNumberFormat="1" applyFont="1" applyFill="1" applyBorder="1" applyAlignment="1">
      <alignment horizontal="center"/>
    </xf>
    <xf numFmtId="3" fontId="0" fillId="4" borderId="15" xfId="0" applyNumberFormat="1" applyFill="1" applyBorder="1"/>
    <xf numFmtId="173" fontId="0" fillId="4" borderId="12" xfId="0" applyNumberFormat="1" applyFill="1" applyBorder="1"/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174" fontId="0" fillId="4" borderId="8" xfId="0" applyNumberFormat="1" applyFill="1" applyBorder="1" applyAlignment="1">
      <alignment horizontal="right"/>
    </xf>
    <xf numFmtId="174" fontId="0" fillId="4" borderId="9" xfId="0" applyNumberFormat="1" applyFill="1" applyBorder="1" applyAlignment="1">
      <alignment horizontal="right"/>
    </xf>
    <xf numFmtId="174" fontId="0" fillId="4" borderId="19" xfId="0" applyNumberFormat="1" applyFill="1" applyBorder="1"/>
    <xf numFmtId="174" fontId="0" fillId="4" borderId="19" xfId="0" applyNumberFormat="1" applyFill="1" applyBorder="1" applyAlignment="1">
      <alignment horizontal="right"/>
    </xf>
    <xf numFmtId="174" fontId="0" fillId="4" borderId="11" xfId="0" applyNumberFormat="1" applyFill="1" applyBorder="1" applyAlignment="1">
      <alignment horizontal="right"/>
    </xf>
    <xf numFmtId="174" fontId="0" fillId="4" borderId="18" xfId="0" applyNumberFormat="1" applyFill="1" applyBorder="1"/>
    <xf numFmtId="174" fontId="0" fillId="4" borderId="5" xfId="0" applyNumberFormat="1" applyFill="1" applyBorder="1"/>
    <xf numFmtId="174" fontId="0" fillId="4" borderId="0" xfId="0" applyNumberFormat="1" applyFill="1" applyBorder="1"/>
    <xf numFmtId="174" fontId="0" fillId="4" borderId="9" xfId="0" applyNumberFormat="1" applyFill="1" applyBorder="1"/>
    <xf numFmtId="174" fontId="0" fillId="4" borderId="20" xfId="0" applyNumberFormat="1" applyFill="1" applyBorder="1"/>
    <xf numFmtId="174" fontId="0" fillId="4" borderId="13" xfId="0" applyNumberFormat="1" applyFill="1" applyBorder="1"/>
    <xf numFmtId="174" fontId="0" fillId="4" borderId="23" xfId="0" applyNumberFormat="1" applyFill="1" applyBorder="1" applyAlignment="1">
      <alignment horizontal="right"/>
    </xf>
    <xf numFmtId="174" fontId="0" fillId="4" borderId="16" xfId="0" applyNumberFormat="1" applyFill="1" applyBorder="1" applyAlignment="1">
      <alignment horizontal="right"/>
    </xf>
    <xf numFmtId="0" fontId="0" fillId="4" borderId="12" xfId="0" applyFill="1" applyBorder="1" applyAlignment="1">
      <alignment vertical="center"/>
    </xf>
    <xf numFmtId="0" fontId="20" fillId="4" borderId="9" xfId="0" applyFont="1" applyFill="1" applyBorder="1" applyAlignment="1">
      <alignment horizontal="left"/>
    </xf>
    <xf numFmtId="0" fontId="8" fillId="4" borderId="18" xfId="0" applyFont="1" applyFill="1" applyBorder="1"/>
    <xf numFmtId="0" fontId="10" fillId="4" borderId="1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1" fillId="4" borderId="9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15" fillId="4" borderId="9" xfId="0" applyFont="1" applyFill="1" applyBorder="1" applyAlignment="1">
      <alignment horizontal="center"/>
    </xf>
    <xf numFmtId="173" fontId="0" fillId="4" borderId="13" xfId="0" applyNumberFormat="1" applyFill="1" applyBorder="1" applyAlignment="1">
      <alignment horizontal="center"/>
    </xf>
    <xf numFmtId="173" fontId="0" fillId="4" borderId="20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11" xfId="0" applyFont="1" applyFill="1" applyBorder="1" applyAlignment="1" applyProtection="1">
      <alignment horizontal="center" vertical="center" wrapText="1"/>
    </xf>
    <xf numFmtId="175" fontId="0" fillId="4" borderId="5" xfId="1" applyNumberFormat="1" applyFont="1" applyFill="1" applyBorder="1"/>
    <xf numFmtId="175" fontId="13" fillId="4" borderId="5" xfId="1" applyNumberFormat="1" applyFont="1" applyFill="1" applyBorder="1"/>
    <xf numFmtId="0" fontId="22" fillId="4" borderId="9" xfId="0" applyFont="1" applyFill="1" applyBorder="1" applyAlignment="1">
      <alignment horizontal="center"/>
    </xf>
    <xf numFmtId="0" fontId="11" fillId="4" borderId="0" xfId="0" applyFont="1" applyFill="1" applyBorder="1"/>
    <xf numFmtId="3" fontId="0" fillId="4" borderId="16" xfId="0" applyNumberFormat="1" applyFill="1" applyBorder="1"/>
    <xf numFmtId="0" fontId="13" fillId="4" borderId="0" xfId="0" applyFont="1" applyFill="1" applyBorder="1" applyAlignment="1">
      <alignment horizontal="left" wrapText="1"/>
    </xf>
    <xf numFmtId="0" fontId="5" fillId="4" borderId="0" xfId="15" applyFill="1" applyBorder="1" applyAlignment="1" applyProtection="1"/>
    <xf numFmtId="0" fontId="5" fillId="4" borderId="0" xfId="15" applyFill="1" applyBorder="1" applyAlignment="1" applyProtection="1">
      <alignment horizontal="left" vertical="center" wrapText="1"/>
    </xf>
    <xf numFmtId="174" fontId="0" fillId="4" borderId="6" xfId="0" applyNumberFormat="1" applyFill="1" applyBorder="1" applyAlignment="1">
      <alignment horizontal="right"/>
    </xf>
    <xf numFmtId="174" fontId="0" fillId="4" borderId="7" xfId="0" applyNumberFormat="1" applyFill="1" applyBorder="1" applyAlignment="1">
      <alignment horizontal="right"/>
    </xf>
    <xf numFmtId="1" fontId="11" fillId="4" borderId="18" xfId="0" applyNumberFormat="1" applyFont="1" applyFill="1" applyBorder="1" applyAlignment="1">
      <alignment horizontal="right"/>
    </xf>
    <xf numFmtId="173" fontId="0" fillId="4" borderId="18" xfId="0" applyNumberFormat="1" applyFill="1" applyBorder="1" applyProtection="1">
      <protection locked="0"/>
    </xf>
    <xf numFmtId="1" fontId="11" fillId="4" borderId="0" xfId="0" applyNumberFormat="1" applyFont="1" applyFill="1" applyBorder="1" applyAlignment="1">
      <alignment horizontal="right"/>
    </xf>
    <xf numFmtId="173" fontId="0" fillId="4" borderId="0" xfId="0" applyNumberFormat="1" applyFill="1" applyBorder="1" applyProtection="1">
      <protection locked="0"/>
    </xf>
    <xf numFmtId="49" fontId="11" fillId="4" borderId="18" xfId="0" applyNumberFormat="1" applyFont="1" applyFill="1" applyBorder="1" applyAlignment="1">
      <alignment horizontal="right"/>
    </xf>
    <xf numFmtId="49" fontId="11" fillId="4" borderId="0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right"/>
    </xf>
    <xf numFmtId="1" fontId="11" fillId="4" borderId="9" xfId="0" applyNumberFormat="1" applyFont="1" applyFill="1" applyBorder="1" applyAlignment="1">
      <alignment horizontal="right"/>
    </xf>
    <xf numFmtId="1" fontId="11" fillId="4" borderId="13" xfId="0" applyNumberFormat="1" applyFont="1" applyFill="1" applyBorder="1" applyAlignment="1">
      <alignment horizontal="right"/>
    </xf>
    <xf numFmtId="0" fontId="16" fillId="4" borderId="11" xfId="0" applyFont="1" applyFill="1" applyBorder="1" applyAlignment="1">
      <alignment horizontal="right"/>
    </xf>
    <xf numFmtId="206" fontId="0" fillId="4" borderId="9" xfId="1" applyNumberFormat="1" applyFont="1" applyFill="1" applyBorder="1"/>
    <xf numFmtId="174" fontId="0" fillId="4" borderId="13" xfId="0" applyNumberFormat="1" applyFill="1" applyBorder="1" applyAlignment="1">
      <alignment horizontal="right"/>
    </xf>
    <xf numFmtId="4" fontId="0" fillId="4" borderId="11" xfId="0" applyNumberFormat="1" applyFill="1" applyBorder="1"/>
    <xf numFmtId="0" fontId="19" fillId="4" borderId="5" xfId="0" applyNumberFormat="1" applyFont="1" applyFill="1" applyBorder="1" applyAlignment="1">
      <alignment horizontal="right"/>
    </xf>
    <xf numFmtId="174" fontId="0" fillId="4" borderId="5" xfId="0" applyNumberFormat="1" applyFill="1" applyBorder="1" applyAlignment="1">
      <alignment horizontal="right"/>
    </xf>
    <xf numFmtId="0" fontId="19" fillId="4" borderId="9" xfId="0" applyNumberFormat="1" applyFont="1" applyFill="1" applyBorder="1" applyAlignment="1">
      <alignment horizontal="right"/>
    </xf>
    <xf numFmtId="174" fontId="0" fillId="4" borderId="22" xfId="0" applyNumberFormat="1" applyFill="1" applyBorder="1" applyAlignment="1">
      <alignment horizontal="right"/>
    </xf>
    <xf numFmtId="174" fontId="0" fillId="4" borderId="17" xfId="0" applyNumberFormat="1" applyFill="1" applyBorder="1" applyAlignment="1">
      <alignment horizontal="right"/>
    </xf>
    <xf numFmtId="174" fontId="0" fillId="4" borderId="24" xfId="0" applyNumberFormat="1" applyFill="1" applyBorder="1" applyAlignment="1">
      <alignment horizontal="right"/>
    </xf>
    <xf numFmtId="0" fontId="19" fillId="4" borderId="9" xfId="0" applyFont="1" applyFill="1" applyBorder="1"/>
    <xf numFmtId="0" fontId="19" fillId="4" borderId="13" xfId="0" applyFont="1" applyFill="1" applyBorder="1"/>
    <xf numFmtId="0" fontId="30" fillId="4" borderId="19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left"/>
    </xf>
    <xf numFmtId="0" fontId="22" fillId="4" borderId="0" xfId="0" applyFont="1" applyFill="1" applyBorder="1" applyAlignment="1">
      <alignment horizontal="left"/>
    </xf>
    <xf numFmtId="0" fontId="21" fillId="4" borderId="0" xfId="0" applyFont="1" applyFill="1"/>
    <xf numFmtId="0" fontId="21" fillId="4" borderId="0" xfId="0" applyFont="1" applyFill="1" applyAlignment="1">
      <alignment horizontal="right"/>
    </xf>
    <xf numFmtId="0" fontId="21" fillId="4" borderId="18" xfId="0" applyFont="1" applyFill="1" applyBorder="1"/>
    <xf numFmtId="0" fontId="22" fillId="4" borderId="5" xfId="0" applyFont="1" applyFill="1" applyBorder="1" applyAlignment="1">
      <alignment horizontal="center"/>
    </xf>
    <xf numFmtId="0" fontId="22" fillId="4" borderId="5" xfId="0" applyFont="1" applyFill="1" applyBorder="1"/>
    <xf numFmtId="0" fontId="22" fillId="4" borderId="4" xfId="0" applyFont="1" applyFill="1" applyBorder="1"/>
    <xf numFmtId="0" fontId="22" fillId="4" borderId="14" xfId="0" applyFont="1" applyFill="1" applyBorder="1"/>
    <xf numFmtId="0" fontId="21" fillId="4" borderId="0" xfId="0" applyFont="1" applyFill="1" applyBorder="1"/>
    <xf numFmtId="0" fontId="22" fillId="4" borderId="9" xfId="0" applyFont="1" applyFill="1" applyBorder="1"/>
    <xf numFmtId="0" fontId="22" fillId="4" borderId="8" xfId="0" applyFont="1" applyFill="1" applyBorder="1" applyAlignment="1">
      <alignment horizontal="center"/>
    </xf>
    <xf numFmtId="0" fontId="22" fillId="4" borderId="15" xfId="0" applyFont="1" applyFill="1" applyBorder="1"/>
    <xf numFmtId="0" fontId="23" fillId="4" borderId="9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15" xfId="0" applyFont="1" applyFill="1" applyBorder="1" applyAlignment="1">
      <alignment horizontal="center"/>
    </xf>
    <xf numFmtId="0" fontId="21" fillId="4" borderId="9" xfId="0" applyFont="1" applyFill="1" applyBorder="1"/>
    <xf numFmtId="0" fontId="21" fillId="4" borderId="20" xfId="0" applyFont="1" applyFill="1" applyBorder="1"/>
    <xf numFmtId="0" fontId="23" fillId="4" borderId="13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1" fillId="4" borderId="25" xfId="0" applyFont="1" applyFill="1" applyBorder="1"/>
    <xf numFmtId="0" fontId="21" fillId="4" borderId="26" xfId="0" applyFont="1" applyFill="1" applyBorder="1"/>
    <xf numFmtId="0" fontId="21" fillId="4" borderId="27" xfId="0" applyFont="1" applyFill="1" applyBorder="1"/>
    <xf numFmtId="0" fontId="21" fillId="4" borderId="28" xfId="0" applyFont="1" applyFill="1" applyBorder="1"/>
    <xf numFmtId="0" fontId="22" fillId="4" borderId="17" xfId="0" applyFont="1" applyFill="1" applyBorder="1"/>
    <xf numFmtId="0" fontId="21" fillId="4" borderId="29" xfId="0" applyFont="1" applyFill="1" applyBorder="1"/>
    <xf numFmtId="0" fontId="21" fillId="4" borderId="30" xfId="0" applyFont="1" applyFill="1" applyBorder="1"/>
    <xf numFmtId="2" fontId="21" fillId="4" borderId="30" xfId="0" applyNumberFormat="1" applyFont="1" applyFill="1" applyBorder="1"/>
    <xf numFmtId="2" fontId="21" fillId="4" borderId="31" xfId="0" applyNumberFormat="1" applyFont="1" applyFill="1" applyBorder="1"/>
    <xf numFmtId="3" fontId="21" fillId="4" borderId="27" xfId="0" applyNumberFormat="1" applyFont="1" applyFill="1" applyBorder="1"/>
    <xf numFmtId="2" fontId="21" fillId="4" borderId="27" xfId="0" applyNumberFormat="1" applyFont="1" applyFill="1" applyBorder="1"/>
    <xf numFmtId="3" fontId="21" fillId="4" borderId="27" xfId="0" applyNumberFormat="1" applyFont="1" applyFill="1" applyBorder="1" applyAlignment="1">
      <alignment horizontal="right"/>
    </xf>
    <xf numFmtId="2" fontId="21" fillId="4" borderId="27" xfId="0" applyNumberFormat="1" applyFont="1" applyFill="1" applyBorder="1" applyAlignment="1">
      <alignment horizontal="right"/>
    </xf>
    <xf numFmtId="3" fontId="21" fillId="4" borderId="9" xfId="0" applyNumberFormat="1" applyFont="1" applyFill="1" applyBorder="1"/>
    <xf numFmtId="3" fontId="21" fillId="4" borderId="13" xfId="0" applyNumberFormat="1" applyFont="1" applyFill="1" applyBorder="1"/>
    <xf numFmtId="3" fontId="21" fillId="4" borderId="32" xfId="0" applyNumberFormat="1" applyFont="1" applyFill="1" applyBorder="1"/>
    <xf numFmtId="2" fontId="21" fillId="4" borderId="32" xfId="0" applyNumberFormat="1" applyFont="1" applyFill="1" applyBorder="1"/>
    <xf numFmtId="0" fontId="22" fillId="4" borderId="33" xfId="0" applyFont="1" applyFill="1" applyBorder="1"/>
    <xf numFmtId="2" fontId="21" fillId="4" borderId="25" xfId="0" applyNumberFormat="1" applyFont="1" applyFill="1" applyBorder="1"/>
    <xf numFmtId="2" fontId="21" fillId="4" borderId="26" xfId="0" applyNumberFormat="1" applyFont="1" applyFill="1" applyBorder="1"/>
    <xf numFmtId="0" fontId="21" fillId="4" borderId="34" xfId="0" applyFont="1" applyFill="1" applyBorder="1"/>
    <xf numFmtId="2" fontId="21" fillId="4" borderId="28" xfId="0" applyNumberFormat="1" applyFont="1" applyFill="1" applyBorder="1"/>
    <xf numFmtId="0" fontId="21" fillId="4" borderId="35" xfId="0" applyFont="1" applyFill="1" applyBorder="1"/>
    <xf numFmtId="0" fontId="21" fillId="4" borderId="32" xfId="0" applyFont="1" applyFill="1" applyBorder="1"/>
    <xf numFmtId="2" fontId="21" fillId="4" borderId="36" xfId="0" applyNumberFormat="1" applyFont="1" applyFill="1" applyBorder="1"/>
    <xf numFmtId="0" fontId="21" fillId="4" borderId="37" xfId="0" applyFont="1" applyFill="1" applyBorder="1"/>
    <xf numFmtId="0" fontId="21" fillId="4" borderId="31" xfId="0" applyFont="1" applyFill="1" applyBorder="1"/>
    <xf numFmtId="0" fontId="21" fillId="4" borderId="8" xfId="0" applyFont="1" applyFill="1" applyBorder="1"/>
    <xf numFmtId="3" fontId="21" fillId="4" borderId="38" xfId="0" applyNumberFormat="1" applyFont="1" applyFill="1" applyBorder="1"/>
    <xf numFmtId="3" fontId="21" fillId="4" borderId="39" xfId="0" applyNumberFormat="1" applyFont="1" applyFill="1" applyBorder="1"/>
    <xf numFmtId="0" fontId="21" fillId="4" borderId="36" xfId="0" applyFont="1" applyFill="1" applyBorder="1"/>
    <xf numFmtId="0" fontId="24" fillId="4" borderId="4" xfId="0" applyFont="1" applyFill="1" applyBorder="1"/>
    <xf numFmtId="0" fontId="31" fillId="4" borderId="9" xfId="0" applyFont="1" applyFill="1" applyBorder="1" applyAlignment="1">
      <alignment horizontal="left"/>
    </xf>
    <xf numFmtId="197" fontId="0" fillId="4" borderId="9" xfId="0" applyNumberFormat="1" applyFill="1" applyBorder="1"/>
    <xf numFmtId="171" fontId="0" fillId="4" borderId="9" xfId="1" applyFont="1" applyFill="1" applyBorder="1" applyAlignment="1">
      <alignment horizontal="center"/>
    </xf>
    <xf numFmtId="171" fontId="0" fillId="4" borderId="0" xfId="1" applyFont="1" applyFill="1" applyBorder="1" applyAlignment="1">
      <alignment horizontal="center"/>
    </xf>
    <xf numFmtId="171" fontId="0" fillId="4" borderId="0" xfId="1" applyFont="1" applyFill="1" applyBorder="1" applyAlignment="1">
      <alignment horizontal="right"/>
    </xf>
    <xf numFmtId="171" fontId="0" fillId="4" borderId="9" xfId="1" applyFont="1" applyFill="1" applyBorder="1" applyAlignment="1">
      <alignment horizontal="right"/>
    </xf>
    <xf numFmtId="197" fontId="0" fillId="4" borderId="9" xfId="18" applyNumberFormat="1" applyFont="1" applyFill="1" applyBorder="1"/>
    <xf numFmtId="0" fontId="31" fillId="4" borderId="5" xfId="0" applyFont="1" applyFill="1" applyBorder="1" applyAlignment="1">
      <alignment horizontal="left"/>
    </xf>
    <xf numFmtId="197" fontId="0" fillId="4" borderId="5" xfId="0" applyNumberFormat="1" applyFill="1" applyBorder="1"/>
    <xf numFmtId="171" fontId="0" fillId="4" borderId="5" xfId="1" applyFont="1" applyFill="1" applyBorder="1" applyAlignment="1">
      <alignment horizontal="center"/>
    </xf>
    <xf numFmtId="171" fontId="0" fillId="4" borderId="18" xfId="1" applyFont="1" applyFill="1" applyBorder="1" applyAlignment="1">
      <alignment horizontal="center"/>
    </xf>
    <xf numFmtId="171" fontId="0" fillId="4" borderId="18" xfId="1" applyFont="1" applyFill="1" applyBorder="1" applyAlignment="1">
      <alignment horizontal="right"/>
    </xf>
    <xf numFmtId="171" fontId="0" fillId="4" borderId="5" xfId="1" applyFont="1" applyFill="1" applyBorder="1" applyAlignment="1">
      <alignment horizontal="right"/>
    </xf>
    <xf numFmtId="14" fontId="0" fillId="4" borderId="9" xfId="0" applyNumberFormat="1" applyFill="1" applyBorder="1"/>
    <xf numFmtId="49" fontId="31" fillId="4" borderId="5" xfId="0" applyNumberFormat="1" applyFont="1" applyFill="1" applyBorder="1" applyAlignment="1">
      <alignment horizontal="left"/>
    </xf>
    <xf numFmtId="49" fontId="31" fillId="4" borderId="9" xfId="0" applyNumberFormat="1" applyFont="1" applyFill="1" applyBorder="1" applyAlignment="1">
      <alignment horizontal="left"/>
    </xf>
    <xf numFmtId="197" fontId="0" fillId="4" borderId="13" xfId="0" applyNumberFormat="1" applyFill="1" applyBorder="1"/>
    <xf numFmtId="171" fontId="0" fillId="4" borderId="13" xfId="1" applyFont="1" applyFill="1" applyBorder="1" applyAlignment="1">
      <alignment horizontal="center"/>
    </xf>
    <xf numFmtId="171" fontId="0" fillId="4" borderId="20" xfId="1" applyFont="1" applyFill="1" applyBorder="1" applyAlignment="1">
      <alignment horizontal="center"/>
    </xf>
    <xf numFmtId="171" fontId="0" fillId="4" borderId="20" xfId="1" applyFont="1" applyFill="1" applyBorder="1" applyAlignment="1">
      <alignment horizontal="right"/>
    </xf>
    <xf numFmtId="171" fontId="0" fillId="4" borderId="13" xfId="1" applyFont="1" applyFill="1" applyBorder="1" applyAlignment="1">
      <alignment horizontal="right"/>
    </xf>
    <xf numFmtId="0" fontId="30" fillId="4" borderId="8" xfId="0" applyFont="1" applyFill="1" applyBorder="1" applyAlignment="1">
      <alignment horizontal="left"/>
    </xf>
    <xf numFmtId="197" fontId="0" fillId="4" borderId="0" xfId="0" applyNumberFormat="1" applyFill="1" applyBorder="1"/>
    <xf numFmtId="171" fontId="13" fillId="4" borderId="9" xfId="1" applyFont="1" applyFill="1" applyBorder="1" applyAlignment="1">
      <alignment horizontal="center"/>
    </xf>
    <xf numFmtId="171" fontId="13" fillId="4" borderId="0" xfId="1" applyFont="1" applyFill="1" applyBorder="1" applyAlignment="1">
      <alignment horizontal="center"/>
    </xf>
    <xf numFmtId="175" fontId="0" fillId="4" borderId="9" xfId="1" applyNumberFormat="1" applyFont="1" applyFill="1" applyBorder="1"/>
    <xf numFmtId="175" fontId="13" fillId="4" borderId="0" xfId="1" applyNumberFormat="1" applyFont="1" applyFill="1" applyBorder="1"/>
    <xf numFmtId="175" fontId="0" fillId="4" borderId="0" xfId="1" applyNumberFormat="1" applyFont="1" applyFill="1" applyBorder="1"/>
    <xf numFmtId="175" fontId="13" fillId="4" borderId="9" xfId="1" applyNumberFormat="1" applyFont="1" applyFill="1" applyBorder="1" applyAlignment="1">
      <alignment horizontal="center"/>
    </xf>
    <xf numFmtId="175" fontId="13" fillId="4" borderId="0" xfId="1" applyNumberFormat="1" applyFont="1" applyFill="1" applyBorder="1" applyAlignment="1">
      <alignment horizontal="center"/>
    </xf>
    <xf numFmtId="0" fontId="31" fillId="4" borderId="8" xfId="0" applyFont="1" applyFill="1" applyBorder="1" applyAlignment="1">
      <alignment horizontal="left"/>
    </xf>
    <xf numFmtId="175" fontId="24" fillId="4" borderId="16" xfId="1" applyNumberFormat="1" applyFont="1" applyFill="1" applyBorder="1"/>
    <xf numFmtId="175" fontId="24" fillId="4" borderId="2" xfId="1" applyNumberFormat="1" applyFont="1" applyFill="1" applyBorder="1"/>
    <xf numFmtId="175" fontId="24" fillId="4" borderId="16" xfId="1" applyNumberFormat="1" applyFont="1" applyFill="1" applyBorder="1" applyAlignment="1">
      <alignment horizontal="center"/>
    </xf>
    <xf numFmtId="175" fontId="24" fillId="4" borderId="2" xfId="1" applyNumberFormat="1" applyFont="1" applyFill="1" applyBorder="1" applyAlignment="1">
      <alignment horizontal="center"/>
    </xf>
    <xf numFmtId="49" fontId="30" fillId="4" borderId="8" xfId="0" applyNumberFormat="1" applyFont="1" applyFill="1" applyBorder="1" applyAlignment="1">
      <alignment horizontal="left"/>
    </xf>
    <xf numFmtId="0" fontId="30" fillId="4" borderId="10" xfId="0" applyFont="1" applyFill="1" applyBorder="1" applyAlignment="1">
      <alignment horizontal="right"/>
    </xf>
    <xf numFmtId="175" fontId="0" fillId="4" borderId="13" xfId="1" applyNumberFormat="1" applyFont="1" applyFill="1" applyBorder="1"/>
    <xf numFmtId="175" fontId="0" fillId="4" borderId="20" xfId="1" applyNumberFormat="1" applyFont="1" applyFill="1" applyBorder="1"/>
    <xf numFmtId="0" fontId="30" fillId="4" borderId="23" xfId="0" applyFont="1" applyFill="1" applyBorder="1" applyAlignment="1">
      <alignment horizontal="left"/>
    </xf>
    <xf numFmtId="175" fontId="13" fillId="4" borderId="9" xfId="1" applyNumberFormat="1" applyFont="1" applyFill="1" applyBorder="1"/>
    <xf numFmtId="175" fontId="13" fillId="4" borderId="13" xfId="1" applyNumberFormat="1" applyFont="1" applyFill="1" applyBorder="1"/>
    <xf numFmtId="175" fontId="13" fillId="4" borderId="20" xfId="1" applyNumberFormat="1" applyFont="1" applyFill="1" applyBorder="1"/>
    <xf numFmtId="0" fontId="11" fillId="4" borderId="9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Protection="1">
      <protection locked="0"/>
    </xf>
    <xf numFmtId="0" fontId="32" fillId="4" borderId="8" xfId="0" applyFont="1" applyFill="1" applyBorder="1"/>
    <xf numFmtId="173" fontId="0" fillId="4" borderId="9" xfId="0" applyNumberFormat="1" applyFill="1" applyBorder="1" applyProtection="1">
      <protection locked="0"/>
    </xf>
    <xf numFmtId="173" fontId="8" fillId="4" borderId="7" xfId="0" applyNumberFormat="1" applyFont="1" applyFill="1" applyBorder="1"/>
    <xf numFmtId="173" fontId="8" fillId="4" borderId="6" xfId="0" applyNumberFormat="1" applyFont="1" applyFill="1" applyBorder="1"/>
    <xf numFmtId="173" fontId="8" fillId="4" borderId="11" xfId="0" applyNumberFormat="1" applyFont="1" applyFill="1" applyBorder="1"/>
    <xf numFmtId="173" fontId="8" fillId="4" borderId="19" xfId="0" applyNumberFormat="1" applyFont="1" applyFill="1" applyBorder="1"/>
    <xf numFmtId="0" fontId="11" fillId="4" borderId="5" xfId="0" applyFont="1" applyFill="1" applyBorder="1" applyAlignment="1">
      <alignment horizontal="right"/>
    </xf>
    <xf numFmtId="173" fontId="0" fillId="4" borderId="18" xfId="1" applyNumberFormat="1" applyFont="1" applyFill="1" applyBorder="1" applyAlignment="1">
      <alignment horizontal="right"/>
    </xf>
    <xf numFmtId="173" fontId="0" fillId="4" borderId="5" xfId="1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173" fontId="0" fillId="4" borderId="9" xfId="1" applyNumberFormat="1" applyFont="1" applyFill="1" applyBorder="1" applyAlignment="1">
      <alignment horizontal="right"/>
    </xf>
    <xf numFmtId="173" fontId="0" fillId="4" borderId="20" xfId="1" applyNumberFormat="1" applyFont="1" applyFill="1" applyBorder="1" applyAlignment="1">
      <alignment horizontal="right"/>
    </xf>
    <xf numFmtId="173" fontId="0" fillId="4" borderId="13" xfId="1" applyNumberFormat="1" applyFont="1" applyFill="1" applyBorder="1" applyAlignment="1">
      <alignment horizontal="right"/>
    </xf>
    <xf numFmtId="0" fontId="16" fillId="4" borderId="6" xfId="0" applyFont="1" applyFill="1" applyBorder="1" applyAlignment="1">
      <alignment horizontal="center"/>
    </xf>
    <xf numFmtId="173" fontId="8" fillId="4" borderId="40" xfId="0" applyNumberFormat="1" applyFont="1" applyFill="1" applyBorder="1"/>
    <xf numFmtId="173" fontId="8" fillId="4" borderId="21" xfId="0" applyNumberFormat="1" applyFont="1" applyFill="1" applyBorder="1"/>
    <xf numFmtId="172" fontId="0" fillId="4" borderId="0" xfId="0" applyNumberFormat="1" applyFill="1"/>
    <xf numFmtId="0" fontId="16" fillId="4" borderId="1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71" fontId="0" fillId="4" borderId="8" xfId="1" applyFont="1" applyFill="1" applyBorder="1"/>
    <xf numFmtId="0" fontId="0" fillId="4" borderId="7" xfId="0" applyFill="1" applyBorder="1" applyAlignment="1">
      <alignment horizontal="center"/>
    </xf>
    <xf numFmtId="171" fontId="0" fillId="4" borderId="19" xfId="1" applyFont="1" applyFill="1" applyBorder="1"/>
    <xf numFmtId="3" fontId="0" fillId="4" borderId="17" xfId="0" applyNumberFormat="1" applyFill="1" applyBorder="1" applyAlignment="1">
      <alignment horizontal="center"/>
    </xf>
    <xf numFmtId="0" fontId="16" fillId="4" borderId="11" xfId="0" applyFont="1" applyFill="1" applyBorder="1"/>
    <xf numFmtId="3" fontId="0" fillId="4" borderId="11" xfId="0" applyNumberFormat="1" applyFill="1" applyBorder="1" applyAlignment="1">
      <alignment horizontal="center"/>
    </xf>
    <xf numFmtId="0" fontId="16" fillId="4" borderId="9" xfId="0" applyFont="1" applyFill="1" applyBorder="1"/>
    <xf numFmtId="171" fontId="0" fillId="4" borderId="4" xfId="1" applyFont="1" applyFill="1" applyBorder="1"/>
    <xf numFmtId="0" fontId="0" fillId="4" borderId="13" xfId="0" applyFill="1" applyBorder="1" applyAlignment="1">
      <alignment horizontal="center"/>
    </xf>
    <xf numFmtId="171" fontId="0" fillId="4" borderId="13" xfId="1" applyFont="1" applyFill="1" applyBorder="1"/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71" fontId="0" fillId="4" borderId="5" xfId="1" applyFont="1" applyFill="1" applyBorder="1"/>
    <xf numFmtId="0" fontId="11" fillId="4" borderId="11" xfId="0" applyFont="1" applyFill="1" applyBorder="1"/>
    <xf numFmtId="171" fontId="0" fillId="4" borderId="1" xfId="1" applyFont="1" applyFill="1" applyBorder="1"/>
    <xf numFmtId="171" fontId="0" fillId="4" borderId="11" xfId="1" applyFont="1" applyFill="1" applyBorder="1"/>
    <xf numFmtId="3" fontId="0" fillId="4" borderId="13" xfId="0" applyNumberFormat="1" applyFill="1" applyBorder="1"/>
    <xf numFmtId="0" fontId="8" fillId="4" borderId="0" xfId="0" applyFont="1" applyFill="1" applyBorder="1" applyAlignment="1">
      <alignment vertical="center"/>
    </xf>
    <xf numFmtId="3" fontId="0" fillId="4" borderId="7" xfId="0" applyNumberFormat="1" applyFill="1" applyBorder="1"/>
    <xf numFmtId="3" fontId="0" fillId="4" borderId="17" xfId="0" applyNumberFormat="1" applyFill="1" applyBorder="1"/>
    <xf numFmtId="3" fontId="0" fillId="4" borderId="11" xfId="0" applyNumberFormat="1" applyFill="1" applyBorder="1"/>
    <xf numFmtId="0" fontId="16" fillId="4" borderId="4" xfId="0" applyFont="1" applyFill="1" applyBorder="1"/>
    <xf numFmtId="3" fontId="0" fillId="4" borderId="1" xfId="0" applyNumberFormat="1" applyFill="1" applyBorder="1"/>
    <xf numFmtId="3" fontId="0" fillId="4" borderId="21" xfId="0" applyNumberFormat="1" applyFill="1" applyBorder="1"/>
    <xf numFmtId="0" fontId="11" fillId="4" borderId="8" xfId="0" applyFont="1" applyFill="1" applyBorder="1" applyAlignment="1">
      <alignment horizontal="right"/>
    </xf>
    <xf numFmtId="0" fontId="11" fillId="4" borderId="10" xfId="0" applyNumberFormat="1" applyFont="1" applyFill="1" applyBorder="1"/>
    <xf numFmtId="3" fontId="0" fillId="4" borderId="20" xfId="0" applyNumberFormat="1" applyFill="1" applyBorder="1"/>
    <xf numFmtId="3" fontId="0" fillId="4" borderId="14" xfId="0" applyNumberFormat="1" applyFill="1" applyBorder="1"/>
    <xf numFmtId="3" fontId="0" fillId="4" borderId="41" xfId="0" applyNumberFormat="1" applyFill="1" applyBorder="1"/>
    <xf numFmtId="3" fontId="0" fillId="4" borderId="12" xfId="0" applyNumberFormat="1" applyFill="1" applyBorder="1"/>
    <xf numFmtId="3" fontId="0" fillId="4" borderId="19" xfId="0" applyNumberFormat="1" applyFill="1" applyBorder="1"/>
    <xf numFmtId="0" fontId="16" fillId="4" borderId="5" xfId="0" applyFont="1" applyFill="1" applyBorder="1" applyAlignment="1">
      <alignment horizontal="center"/>
    </xf>
    <xf numFmtId="176" fontId="8" fillId="4" borderId="4" xfId="0" applyNumberFormat="1" applyFont="1" applyFill="1" applyBorder="1" applyAlignment="1">
      <alignment horizontal="center"/>
    </xf>
    <xf numFmtId="176" fontId="0" fillId="4" borderId="4" xfId="0" applyNumberFormat="1" applyFill="1" applyBorder="1"/>
    <xf numFmtId="176" fontId="0" fillId="4" borderId="18" xfId="0" applyNumberFormat="1" applyFill="1" applyBorder="1" applyAlignment="1">
      <alignment horizontal="left"/>
    </xf>
    <xf numFmtId="176" fontId="0" fillId="4" borderId="5" xfId="0" applyNumberFormat="1" applyFill="1" applyBorder="1" applyAlignment="1">
      <alignment horizontal="left"/>
    </xf>
    <xf numFmtId="176" fontId="0" fillId="4" borderId="21" xfId="0" applyNumberFormat="1" applyFill="1" applyBorder="1" applyAlignment="1">
      <alignment horizontal="left"/>
    </xf>
    <xf numFmtId="176" fontId="0" fillId="4" borderId="8" xfId="0" applyNumberFormat="1" applyFill="1" applyBorder="1"/>
    <xf numFmtId="176" fontId="0" fillId="4" borderId="0" xfId="0" applyNumberFormat="1" applyFill="1" applyBorder="1" applyAlignment="1">
      <alignment horizontal="left"/>
    </xf>
    <xf numFmtId="176" fontId="0" fillId="4" borderId="9" xfId="0" applyNumberFormat="1" applyFill="1" applyBorder="1" applyAlignment="1">
      <alignment horizontal="left"/>
    </xf>
    <xf numFmtId="176" fontId="0" fillId="4" borderId="15" xfId="0" applyNumberFormat="1" applyFill="1" applyBorder="1" applyAlignment="1">
      <alignment horizontal="left"/>
    </xf>
    <xf numFmtId="176" fontId="0" fillId="4" borderId="8" xfId="0" applyNumberFormat="1" applyFill="1" applyBorder="1" applyAlignment="1">
      <alignment horizontal="center"/>
    </xf>
    <xf numFmtId="176" fontId="0" fillId="4" borderId="10" xfId="0" applyNumberFormat="1" applyFill="1" applyBorder="1" applyAlignment="1">
      <alignment horizontal="center"/>
    </xf>
    <xf numFmtId="176" fontId="0" fillId="4" borderId="10" xfId="0" applyNumberFormat="1" applyFill="1" applyBorder="1"/>
    <xf numFmtId="176" fontId="0" fillId="4" borderId="20" xfId="0" applyNumberFormat="1" applyFill="1" applyBorder="1" applyAlignment="1">
      <alignment horizontal="left"/>
    </xf>
    <xf numFmtId="176" fontId="0" fillId="4" borderId="13" xfId="0" applyNumberFormat="1" applyFill="1" applyBorder="1" applyAlignment="1">
      <alignment horizontal="left"/>
    </xf>
    <xf numFmtId="176" fontId="0" fillId="4" borderId="12" xfId="0" applyNumberFormat="1" applyFill="1" applyBorder="1" applyAlignment="1">
      <alignment horizontal="left"/>
    </xf>
    <xf numFmtId="0" fontId="24" fillId="4" borderId="11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2" fontId="0" fillId="4" borderId="5" xfId="0" applyNumberFormat="1" applyFill="1" applyBorder="1"/>
    <xf numFmtId="2" fontId="0" fillId="4" borderId="11" xfId="0" applyNumberFormat="1" applyFill="1" applyBorder="1"/>
    <xf numFmtId="0" fontId="0" fillId="4" borderId="9" xfId="0" applyFill="1" applyBorder="1" applyAlignment="1">
      <alignment horizontal="left"/>
    </xf>
    <xf numFmtId="2" fontId="0" fillId="4" borderId="9" xfId="0" applyNumberFormat="1" applyFill="1" applyBorder="1"/>
    <xf numFmtId="0" fontId="24" fillId="4" borderId="13" xfId="0" applyFont="1" applyFill="1" applyBorder="1" applyAlignment="1">
      <alignment horizontal="left"/>
    </xf>
    <xf numFmtId="171" fontId="0" fillId="4" borderId="20" xfId="1" applyFont="1" applyFill="1" applyBorder="1"/>
    <xf numFmtId="49" fontId="24" fillId="4" borderId="11" xfId="0" applyNumberFormat="1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171" fontId="0" fillId="4" borderId="18" xfId="1" applyFont="1" applyFill="1" applyBorder="1"/>
    <xf numFmtId="0" fontId="0" fillId="4" borderId="4" xfId="0" applyFill="1" applyBorder="1" applyAlignment="1">
      <alignment horizontal="left"/>
    </xf>
    <xf numFmtId="2" fontId="0" fillId="4" borderId="14" xfId="0" applyNumberFormat="1" applyFill="1" applyBorder="1"/>
    <xf numFmtId="0" fontId="0" fillId="4" borderId="8" xfId="0" applyFill="1" applyBorder="1" applyAlignment="1">
      <alignment horizontal="left"/>
    </xf>
    <xf numFmtId="171" fontId="0" fillId="4" borderId="9" xfId="1" applyFont="1" applyFill="1" applyBorder="1"/>
    <xf numFmtId="2" fontId="0" fillId="4" borderId="15" xfId="0" applyNumberFormat="1" applyFill="1" applyBorder="1"/>
    <xf numFmtId="2" fontId="0" fillId="4" borderId="21" xfId="0" applyNumberFormat="1" applyFill="1" applyBorder="1"/>
    <xf numFmtId="0" fontId="5" fillId="4" borderId="0" xfId="15" applyFont="1" applyFill="1" applyAlignment="1" applyProtection="1">
      <alignment horizontal="left" vertical="center" wrapText="1"/>
    </xf>
    <xf numFmtId="0" fontId="5" fillId="4" borderId="0" xfId="15" applyFill="1" applyAlignment="1" applyProtection="1"/>
    <xf numFmtId="0" fontId="6" fillId="5" borderId="42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vertical="center" wrapText="1"/>
    </xf>
    <xf numFmtId="0" fontId="6" fillId="5" borderId="44" xfId="0" applyFont="1" applyFill="1" applyBorder="1" applyAlignment="1">
      <alignment vertical="center" wrapText="1"/>
    </xf>
    <xf numFmtId="0" fontId="3" fillId="5" borderId="45" xfId="15" applyFont="1" applyFill="1" applyBorder="1" applyAlignment="1" applyProtection="1">
      <alignment horizontal="left" vertical="center" wrapText="1"/>
    </xf>
    <xf numFmtId="0" fontId="3" fillId="5" borderId="46" xfId="15" applyFont="1" applyFill="1" applyBorder="1" applyAlignment="1" applyProtection="1">
      <alignment horizontal="left" vertical="center" wrapText="1"/>
    </xf>
    <xf numFmtId="0" fontId="3" fillId="5" borderId="47" xfId="15" applyFont="1" applyFill="1" applyBorder="1" applyAlignment="1" applyProtection="1">
      <alignment horizontal="left" vertical="center" wrapText="1"/>
    </xf>
    <xf numFmtId="0" fontId="33" fillId="6" borderId="5" xfId="15" applyFont="1" applyFill="1" applyBorder="1" applyAlignment="1" applyProtection="1">
      <alignment horizontal="left" vertical="center" wrapText="1"/>
    </xf>
    <xf numFmtId="0" fontId="33" fillId="6" borderId="9" xfId="15" applyFont="1" applyFill="1" applyBorder="1" applyAlignment="1" applyProtection="1"/>
    <xf numFmtId="0" fontId="33" fillId="6" borderId="13" xfId="15" applyFont="1" applyFill="1" applyBorder="1" applyAlignment="1" applyProtection="1"/>
    <xf numFmtId="0" fontId="6" fillId="7" borderId="42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6" fillId="7" borderId="44" xfId="0" applyFont="1" applyFill="1" applyBorder="1" applyAlignment="1">
      <alignment vertical="center" wrapText="1"/>
    </xf>
    <xf numFmtId="0" fontId="3" fillId="7" borderId="45" xfId="15" applyFont="1" applyFill="1" applyBorder="1" applyAlignment="1" applyProtection="1">
      <alignment horizontal="left" vertical="center" wrapText="1"/>
    </xf>
    <xf numFmtId="0" fontId="3" fillId="7" borderId="46" xfId="0" applyFont="1" applyFill="1" applyBorder="1" applyAlignment="1">
      <alignment horizontal="left" vertical="center" wrapText="1"/>
    </xf>
    <xf numFmtId="0" fontId="3" fillId="7" borderId="46" xfId="15" applyFont="1" applyFill="1" applyBorder="1" applyAlignment="1" applyProtection="1">
      <alignment horizontal="left" vertical="center" wrapText="1"/>
    </xf>
    <xf numFmtId="0" fontId="3" fillId="7" borderId="47" xfId="15" applyFont="1" applyFill="1" applyBorder="1" applyAlignment="1" applyProtection="1">
      <alignment horizontal="left" vertical="center" wrapText="1"/>
    </xf>
    <xf numFmtId="0" fontId="6" fillId="8" borderId="43" xfId="0" applyFont="1" applyFill="1" applyBorder="1" applyAlignment="1">
      <alignment vertical="center" wrapText="1"/>
    </xf>
    <xf numFmtId="0" fontId="6" fillId="8" borderId="44" xfId="0" applyFont="1" applyFill="1" applyBorder="1" applyAlignment="1">
      <alignment vertical="center" wrapText="1"/>
    </xf>
    <xf numFmtId="0" fontId="3" fillId="8" borderId="45" xfId="15" applyFont="1" applyFill="1" applyBorder="1" applyAlignment="1" applyProtection="1">
      <alignment horizontal="left" vertical="center" wrapText="1"/>
    </xf>
    <xf numFmtId="0" fontId="3" fillId="8" borderId="46" xfId="15" applyFont="1" applyFill="1" applyBorder="1" applyAlignment="1" applyProtection="1">
      <alignment horizontal="left" vertical="center" wrapText="1"/>
    </xf>
    <xf numFmtId="0" fontId="3" fillId="8" borderId="47" xfId="15" applyFont="1" applyFill="1" applyBorder="1" applyAlignment="1" applyProtection="1">
      <alignment horizontal="left" vertical="center" wrapText="1"/>
    </xf>
    <xf numFmtId="172" fontId="0" fillId="4" borderId="9" xfId="0" applyNumberForma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/>
    </xf>
    <xf numFmtId="0" fontId="0" fillId="4" borderId="9" xfId="0" applyFill="1" applyBorder="1" applyAlignment="1">
      <alignment vertical="center"/>
    </xf>
    <xf numFmtId="172" fontId="8" fillId="4" borderId="8" xfId="0" applyNumberFormat="1" applyFont="1" applyFill="1" applyBorder="1" applyAlignment="1">
      <alignment vertical="center"/>
    </xf>
    <xf numFmtId="172" fontId="8" fillId="4" borderId="27" xfId="0" applyNumberFormat="1" applyFont="1" applyFill="1" applyBorder="1" applyAlignment="1">
      <alignment vertical="center"/>
    </xf>
    <xf numFmtId="172" fontId="8" fillId="4" borderId="15" xfId="0" applyNumberFormat="1" applyFont="1" applyFill="1" applyBorder="1" applyAlignment="1">
      <alignment vertical="center"/>
    </xf>
    <xf numFmtId="172" fontId="8" fillId="4" borderId="4" xfId="0" applyNumberFormat="1" applyFont="1" applyFill="1" applyBorder="1" applyAlignment="1">
      <alignment vertical="center"/>
    </xf>
    <xf numFmtId="172" fontId="8" fillId="4" borderId="5" xfId="0" applyNumberFormat="1" applyFont="1" applyFill="1" applyBorder="1" applyAlignment="1">
      <alignment vertical="center"/>
    </xf>
    <xf numFmtId="172" fontId="0" fillId="4" borderId="8" xfId="0" applyNumberFormat="1" applyFill="1" applyBorder="1" applyAlignment="1">
      <alignment vertical="center"/>
    </xf>
    <xf numFmtId="172" fontId="0" fillId="4" borderId="15" xfId="0" applyNumberFormat="1" applyFill="1" applyBorder="1" applyAlignment="1">
      <alignment vertical="center"/>
    </xf>
    <xf numFmtId="172" fontId="0" fillId="4" borderId="8" xfId="0" applyNumberFormat="1" applyFill="1" applyBorder="1" applyAlignment="1">
      <alignment horizontal="center" vertical="center"/>
    </xf>
    <xf numFmtId="172" fontId="8" fillId="4" borderId="38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horizontal="left" vertical="center" indent="2"/>
    </xf>
    <xf numFmtId="172" fontId="12" fillId="4" borderId="8" xfId="0" applyNumberFormat="1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left" vertical="center"/>
    </xf>
    <xf numFmtId="172" fontId="8" fillId="4" borderId="19" xfId="0" applyNumberFormat="1" applyFont="1" applyFill="1" applyBorder="1" applyAlignment="1">
      <alignment vertical="center"/>
    </xf>
    <xf numFmtId="172" fontId="0" fillId="4" borderId="0" xfId="0" applyNumberForma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/>
    </xf>
    <xf numFmtId="172" fontId="0" fillId="4" borderId="48" xfId="0" applyNumberFormat="1" applyFill="1" applyBorder="1" applyAlignment="1">
      <alignment vertical="center"/>
    </xf>
    <xf numFmtId="172" fontId="0" fillId="4" borderId="49" xfId="0" applyNumberFormat="1" applyFill="1" applyBorder="1" applyAlignment="1">
      <alignment vertical="center"/>
    </xf>
    <xf numFmtId="172" fontId="0" fillId="4" borderId="50" xfId="0" applyNumberFormat="1" applyFill="1" applyBorder="1" applyAlignment="1">
      <alignment vertical="center"/>
    </xf>
    <xf numFmtId="172" fontId="0" fillId="4" borderId="51" xfId="0" applyNumberFormat="1" applyFill="1" applyBorder="1" applyAlignment="1">
      <alignment vertical="center"/>
    </xf>
    <xf numFmtId="172" fontId="8" fillId="4" borderId="34" xfId="0" applyNumberFormat="1" applyFont="1" applyFill="1" applyBorder="1" applyAlignment="1">
      <alignment vertical="center"/>
    </xf>
    <xf numFmtId="172" fontId="8" fillId="4" borderId="30" xfId="0" applyNumberFormat="1" applyFont="1" applyFill="1" applyBorder="1" applyAlignment="1">
      <alignment vertical="center"/>
    </xf>
    <xf numFmtId="172" fontId="8" fillId="4" borderId="0" xfId="0" applyNumberFormat="1" applyFont="1" applyFill="1" applyBorder="1" applyAlignment="1">
      <alignment vertical="center"/>
    </xf>
    <xf numFmtId="172" fontId="8" fillId="4" borderId="27" xfId="0" applyNumberFormat="1" applyFont="1" applyFill="1" applyBorder="1" applyAlignment="1">
      <alignment horizontal="right" vertical="center"/>
    </xf>
    <xf numFmtId="172" fontId="8" fillId="4" borderId="35" xfId="0" applyNumberFormat="1" applyFont="1" applyFill="1" applyBorder="1" applyAlignment="1">
      <alignment vertical="center"/>
    </xf>
    <xf numFmtId="172" fontId="8" fillId="4" borderId="32" xfId="0" applyNumberFormat="1" applyFont="1" applyFill="1" applyBorder="1" applyAlignment="1">
      <alignment horizontal="right" vertical="center"/>
    </xf>
    <xf numFmtId="172" fontId="8" fillId="4" borderId="0" xfId="0" applyNumberFormat="1" applyFont="1" applyFill="1" applyBorder="1" applyAlignment="1">
      <alignment horizontal="right" vertical="center"/>
    </xf>
    <xf numFmtId="172" fontId="8" fillId="4" borderId="8" xfId="0" applyNumberFormat="1" applyFont="1" applyFill="1" applyBorder="1" applyAlignment="1">
      <alignment horizontal="right" vertical="center"/>
    </xf>
    <xf numFmtId="172" fontId="8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 indent="1"/>
    </xf>
    <xf numFmtId="173" fontId="8" fillId="4" borderId="8" xfId="0" applyNumberFormat="1" applyFont="1" applyFill="1" applyBorder="1" applyAlignment="1">
      <alignment vertical="center"/>
    </xf>
    <xf numFmtId="173" fontId="8" fillId="4" borderId="15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horizontal="left" vertical="center" indent="1"/>
    </xf>
    <xf numFmtId="173" fontId="0" fillId="4" borderId="8" xfId="0" applyNumberFormat="1" applyFill="1" applyBorder="1" applyAlignment="1">
      <alignment vertical="center"/>
    </xf>
    <xf numFmtId="173" fontId="0" fillId="4" borderId="15" xfId="0" applyNumberFormat="1" applyFill="1" applyBorder="1" applyAlignment="1">
      <alignment vertical="center"/>
    </xf>
    <xf numFmtId="173" fontId="0" fillId="4" borderId="9" xfId="0" applyNumberForma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indent="1"/>
    </xf>
    <xf numFmtId="173" fontId="8" fillId="4" borderId="19" xfId="0" applyNumberFormat="1" applyFont="1" applyFill="1" applyBorder="1" applyAlignment="1">
      <alignment vertical="center"/>
    </xf>
    <xf numFmtId="173" fontId="8" fillId="4" borderId="11" xfId="0" applyNumberFormat="1" applyFont="1" applyFill="1" applyBorder="1" applyAlignment="1">
      <alignment vertical="center"/>
    </xf>
    <xf numFmtId="173" fontId="8" fillId="4" borderId="0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173" fontId="0" fillId="4" borderId="52" xfId="0" applyNumberFormat="1" applyFill="1" applyBorder="1" applyAlignment="1">
      <alignment horizontal="center" vertical="center"/>
    </xf>
    <xf numFmtId="173" fontId="0" fillId="4" borderId="50" xfId="0" applyNumberFormat="1" applyFill="1" applyBorder="1" applyAlignment="1">
      <alignment horizontal="center" vertical="center"/>
    </xf>
    <xf numFmtId="173" fontId="8" fillId="4" borderId="51" xfId="0" applyNumberFormat="1" applyFont="1" applyFill="1" applyBorder="1" applyAlignment="1">
      <alignment horizontal="center" vertical="center"/>
    </xf>
    <xf numFmtId="173" fontId="0" fillId="4" borderId="53" xfId="0" applyNumberFormat="1" applyFill="1" applyBorder="1" applyAlignment="1">
      <alignment vertical="center"/>
    </xf>
    <xf numFmtId="173" fontId="8" fillId="4" borderId="0" xfId="0" applyNumberFormat="1" applyFont="1" applyFill="1" applyAlignment="1">
      <alignment vertical="center"/>
    </xf>
    <xf numFmtId="173" fontId="8" fillId="4" borderId="9" xfId="0" applyNumberFormat="1" applyFont="1" applyFill="1" applyBorder="1" applyAlignment="1">
      <alignment vertical="center"/>
    </xf>
    <xf numFmtId="173" fontId="8" fillId="4" borderId="0" xfId="0" applyNumberFormat="1" applyFont="1" applyFill="1" applyBorder="1" applyAlignment="1">
      <alignment horizontal="right" vertical="center"/>
    </xf>
    <xf numFmtId="173" fontId="8" fillId="4" borderId="9" xfId="0" applyNumberFormat="1" applyFont="1" applyFill="1" applyBorder="1" applyAlignment="1">
      <alignment horizontal="right" vertical="center"/>
    </xf>
    <xf numFmtId="173" fontId="8" fillId="4" borderId="20" xfId="0" applyNumberFormat="1" applyFont="1" applyFill="1" applyBorder="1" applyAlignment="1">
      <alignment vertical="center"/>
    </xf>
    <xf numFmtId="173" fontId="8" fillId="4" borderId="13" xfId="0" applyNumberFormat="1" applyFont="1" applyFill="1" applyBorder="1" applyAlignment="1">
      <alignment vertical="center"/>
    </xf>
    <xf numFmtId="173" fontId="8" fillId="4" borderId="21" xfId="0" applyNumberFormat="1" applyFont="1" applyFill="1" applyBorder="1" applyAlignment="1">
      <alignment vertical="center"/>
    </xf>
    <xf numFmtId="175" fontId="0" fillId="4" borderId="5" xfId="1" applyNumberFormat="1" applyFont="1" applyFill="1" applyBorder="1" applyAlignment="1">
      <alignment horizontal="right"/>
    </xf>
    <xf numFmtId="175" fontId="0" fillId="4" borderId="18" xfId="1" applyNumberFormat="1" applyFont="1" applyFill="1" applyBorder="1" applyAlignment="1">
      <alignment horizontal="right"/>
    </xf>
    <xf numFmtId="3" fontId="0" fillId="4" borderId="9" xfId="1" applyNumberFormat="1" applyFont="1" applyFill="1" applyBorder="1" applyAlignment="1">
      <alignment horizontal="right"/>
    </xf>
    <xf numFmtId="173" fontId="12" fillId="4" borderId="0" xfId="1" applyNumberFormat="1" applyFont="1" applyFill="1" applyBorder="1" applyAlignment="1">
      <alignment horizontal="right"/>
    </xf>
    <xf numFmtId="173" fontId="12" fillId="4" borderId="9" xfId="1" applyNumberFormat="1" applyFont="1" applyFill="1" applyBorder="1" applyAlignment="1">
      <alignment horizontal="right"/>
    </xf>
    <xf numFmtId="173" fontId="0" fillId="4" borderId="7" xfId="1" applyNumberFormat="1" applyFont="1" applyFill="1" applyBorder="1" applyAlignment="1">
      <alignment horizontal="right"/>
    </xf>
    <xf numFmtId="173" fontId="0" fillId="4" borderId="54" xfId="1" applyNumberFormat="1" applyFont="1" applyFill="1" applyBorder="1" applyAlignment="1">
      <alignment horizontal="right"/>
    </xf>
    <xf numFmtId="173" fontId="12" fillId="4" borderId="54" xfId="1" applyNumberFormat="1" applyFont="1" applyFill="1" applyBorder="1" applyAlignment="1">
      <alignment horizontal="right"/>
    </xf>
    <xf numFmtId="173" fontId="12" fillId="4" borderId="7" xfId="1" applyNumberFormat="1" applyFont="1" applyFill="1" applyBorder="1" applyAlignment="1">
      <alignment horizontal="right"/>
    </xf>
    <xf numFmtId="173" fontId="0" fillId="4" borderId="16" xfId="1" applyNumberFormat="1" applyFont="1" applyFill="1" applyBorder="1" applyAlignment="1">
      <alignment horizontal="right"/>
    </xf>
    <xf numFmtId="173" fontId="0" fillId="4" borderId="17" xfId="1" applyNumberFormat="1" applyFont="1" applyFill="1" applyBorder="1" applyAlignment="1">
      <alignment horizontal="right"/>
    </xf>
    <xf numFmtId="173" fontId="12" fillId="4" borderId="17" xfId="1" applyNumberFormat="1" applyFont="1" applyFill="1" applyBorder="1" applyAlignment="1">
      <alignment horizontal="right"/>
    </xf>
    <xf numFmtId="173" fontId="0" fillId="4" borderId="11" xfId="1" applyNumberFormat="1" applyFont="1" applyFill="1" applyBorder="1" applyAlignment="1">
      <alignment horizontal="right"/>
    </xf>
    <xf numFmtId="173" fontId="0" fillId="4" borderId="1" xfId="1" applyNumberFormat="1" applyFont="1" applyFill="1" applyBorder="1" applyAlignment="1">
      <alignment horizontal="right"/>
    </xf>
    <xf numFmtId="173" fontId="0" fillId="4" borderId="14" xfId="1" applyNumberFormat="1" applyFont="1" applyFill="1" applyBorder="1" applyAlignment="1">
      <alignment horizontal="right"/>
    </xf>
    <xf numFmtId="173" fontId="0" fillId="4" borderId="4" xfId="1" applyNumberFormat="1" applyFont="1" applyFill="1" applyBorder="1" applyAlignment="1">
      <alignment horizontal="right"/>
    </xf>
    <xf numFmtId="173" fontId="0" fillId="4" borderId="8" xfId="1" applyNumberFormat="1" applyFont="1" applyFill="1" applyBorder="1" applyAlignment="1">
      <alignment horizontal="right"/>
    </xf>
    <xf numFmtId="173" fontId="0" fillId="4" borderId="15" xfId="1" applyNumberFormat="1" applyFont="1" applyFill="1" applyBorder="1" applyAlignment="1">
      <alignment horizontal="right"/>
    </xf>
    <xf numFmtId="3" fontId="0" fillId="4" borderId="13" xfId="1" applyNumberFormat="1" applyFont="1" applyFill="1" applyBorder="1" applyAlignment="1">
      <alignment horizontal="center"/>
    </xf>
    <xf numFmtId="173" fontId="0" fillId="4" borderId="10" xfId="1" applyNumberFormat="1" applyFont="1" applyFill="1" applyBorder="1" applyAlignment="1">
      <alignment horizontal="right"/>
    </xf>
    <xf numFmtId="173" fontId="0" fillId="4" borderId="6" xfId="1" applyNumberFormat="1" applyFont="1" applyFill="1" applyBorder="1" applyAlignment="1">
      <alignment horizontal="right"/>
    </xf>
    <xf numFmtId="173" fontId="0" fillId="4" borderId="23" xfId="1" applyNumberFormat="1" applyFont="1" applyFill="1" applyBorder="1" applyAlignment="1">
      <alignment horizontal="right"/>
    </xf>
    <xf numFmtId="173" fontId="0" fillId="4" borderId="22" xfId="1" applyNumberFormat="1" applyFont="1" applyFill="1" applyBorder="1" applyAlignment="1">
      <alignment horizontal="right"/>
    </xf>
    <xf numFmtId="173" fontId="0" fillId="4" borderId="19" xfId="1" applyNumberFormat="1" applyFont="1" applyFill="1" applyBorder="1" applyAlignment="1">
      <alignment horizontal="right"/>
    </xf>
    <xf numFmtId="172" fontId="0" fillId="4" borderId="4" xfId="1" applyNumberFormat="1" applyFont="1" applyFill="1" applyBorder="1" applyAlignment="1">
      <alignment horizontal="right"/>
    </xf>
    <xf numFmtId="172" fontId="0" fillId="4" borderId="5" xfId="1" applyNumberFormat="1" applyFont="1" applyFill="1" applyBorder="1" applyAlignment="1">
      <alignment horizontal="right"/>
    </xf>
    <xf numFmtId="172" fontId="0" fillId="4" borderId="18" xfId="1" applyNumberFormat="1" applyFont="1" applyFill="1" applyBorder="1" applyAlignment="1">
      <alignment horizontal="right"/>
    </xf>
    <xf numFmtId="172" fontId="0" fillId="4" borderId="8" xfId="1" applyNumberFormat="1" applyFont="1" applyFill="1" applyBorder="1" applyAlignment="1">
      <alignment horizontal="right"/>
    </xf>
    <xf numFmtId="172" fontId="0" fillId="4" borderId="9" xfId="1" applyNumberFormat="1" applyFont="1" applyFill="1" applyBorder="1" applyAlignment="1">
      <alignment horizontal="right"/>
    </xf>
    <xf numFmtId="172" fontId="0" fillId="4" borderId="0" xfId="1" applyNumberFormat="1" applyFont="1" applyFill="1" applyBorder="1" applyAlignment="1">
      <alignment horizontal="right"/>
    </xf>
    <xf numFmtId="172" fontId="0" fillId="4" borderId="15" xfId="1" applyNumberFormat="1" applyFont="1" applyFill="1" applyBorder="1" applyAlignment="1">
      <alignment horizontal="right"/>
    </xf>
    <xf numFmtId="172" fontId="0" fillId="4" borderId="13" xfId="1" applyNumberFormat="1" applyFont="1" applyFill="1" applyBorder="1" applyAlignment="1">
      <alignment horizontal="right"/>
    </xf>
    <xf numFmtId="175" fontId="0" fillId="4" borderId="20" xfId="1" applyNumberFormat="1" applyFont="1" applyFill="1" applyBorder="1" applyAlignment="1">
      <alignment horizontal="center"/>
    </xf>
    <xf numFmtId="175" fontId="0" fillId="4" borderId="13" xfId="1" applyNumberFormat="1" applyFont="1" applyFill="1" applyBorder="1" applyAlignment="1">
      <alignment horizontal="center"/>
    </xf>
    <xf numFmtId="172" fontId="0" fillId="4" borderId="12" xfId="1" applyNumberFormat="1" applyFont="1" applyFill="1" applyBorder="1" applyAlignment="1">
      <alignment horizontal="right"/>
    </xf>
    <xf numFmtId="173" fontId="0" fillId="4" borderId="20" xfId="0" applyNumberFormat="1" applyFill="1" applyBorder="1" applyAlignment="1">
      <alignment horizontal="right"/>
    </xf>
    <xf numFmtId="173" fontId="0" fillId="4" borderId="5" xfId="0" applyNumberFormat="1" applyFill="1" applyBorder="1" applyProtection="1">
      <protection locked="0"/>
    </xf>
    <xf numFmtId="173" fontId="0" fillId="4" borderId="13" xfId="0" applyNumberFormat="1" applyFill="1" applyBorder="1" applyProtection="1">
      <protection locked="0"/>
    </xf>
    <xf numFmtId="173" fontId="0" fillId="4" borderId="18" xfId="0" applyNumberFormat="1" applyFill="1" applyBorder="1" applyAlignment="1">
      <alignment horizontal="right"/>
    </xf>
    <xf numFmtId="173" fontId="0" fillId="4" borderId="5" xfId="0" applyNumberFormat="1" applyFill="1" applyBorder="1" applyAlignment="1">
      <alignment horizontal="right"/>
    </xf>
    <xf numFmtId="173" fontId="0" fillId="4" borderId="5" xfId="0" applyNumberFormat="1" applyFill="1" applyBorder="1" applyAlignment="1" applyProtection="1">
      <alignment horizontal="right"/>
      <protection locked="0"/>
    </xf>
    <xf numFmtId="173" fontId="0" fillId="4" borderId="9" xfId="0" applyNumberFormat="1" applyFill="1" applyBorder="1" applyAlignment="1" applyProtection="1">
      <alignment horizontal="right"/>
      <protection locked="0"/>
    </xf>
    <xf numFmtId="175" fontId="0" fillId="4" borderId="9" xfId="1" applyNumberFormat="1" applyFont="1" applyFill="1" applyBorder="1" applyAlignment="1">
      <alignment horizontal="center"/>
    </xf>
    <xf numFmtId="173" fontId="0" fillId="4" borderId="13" xfId="0" applyNumberFormat="1" applyFill="1" applyBorder="1" applyAlignment="1" applyProtection="1">
      <alignment horizontal="right"/>
      <protection locked="0"/>
    </xf>
    <xf numFmtId="173" fontId="12" fillId="4" borderId="9" xfId="0" applyNumberFormat="1" applyFont="1" applyFill="1" applyBorder="1"/>
    <xf numFmtId="173" fontId="12" fillId="4" borderId="5" xfId="0" applyNumberFormat="1" applyFont="1" applyFill="1" applyBorder="1"/>
    <xf numFmtId="173" fontId="12" fillId="4" borderId="13" xfId="0" applyNumberFormat="1" applyFont="1" applyFill="1" applyBorder="1"/>
    <xf numFmtId="173" fontId="12" fillId="4" borderId="0" xfId="0" applyNumberFormat="1" applyFont="1" applyFill="1" applyBorder="1" applyAlignment="1">
      <alignment horizontal="right"/>
    </xf>
    <xf numFmtId="173" fontId="0" fillId="4" borderId="5" xfId="0" applyNumberFormat="1" applyFill="1" applyBorder="1" applyAlignment="1">
      <alignment horizontal="center"/>
    </xf>
    <xf numFmtId="49" fontId="11" fillId="4" borderId="8" xfId="0" applyNumberFormat="1" applyFont="1" applyFill="1" applyBorder="1" applyAlignment="1">
      <alignment horizontal="right"/>
    </xf>
    <xf numFmtId="49" fontId="11" fillId="4" borderId="10" xfId="0" applyNumberFormat="1" applyFont="1" applyFill="1" applyBorder="1" applyAlignment="1">
      <alignment horizontal="right"/>
    </xf>
    <xf numFmtId="0" fontId="24" fillId="4" borderId="8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vertical="center"/>
    </xf>
    <xf numFmtId="0" fontId="24" fillId="4" borderId="1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8" fillId="4" borderId="52" xfId="0" applyFont="1" applyFill="1" applyBorder="1" applyAlignment="1">
      <alignment horizontal="left" vertical="center"/>
    </xf>
    <xf numFmtId="0" fontId="34" fillId="4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 indent="2"/>
    </xf>
    <xf numFmtId="0" fontId="13" fillId="4" borderId="0" xfId="0" applyFont="1" applyFill="1" applyAlignment="1">
      <alignment horizontal="center"/>
    </xf>
    <xf numFmtId="172" fontId="8" fillId="4" borderId="21" xfId="0" applyNumberFormat="1" applyFont="1" applyFill="1" applyBorder="1" applyAlignment="1">
      <alignment vertical="center"/>
    </xf>
    <xf numFmtId="172" fontId="12" fillId="4" borderId="9" xfId="0" applyNumberFormat="1" applyFont="1" applyFill="1" applyBorder="1" applyAlignment="1">
      <alignment horizontal="right" vertical="center"/>
    </xf>
    <xf numFmtId="172" fontId="0" fillId="4" borderId="9" xfId="0" applyNumberFormat="1" applyFill="1" applyBorder="1" applyAlignment="1">
      <alignment horizontal="center" vertical="center"/>
    </xf>
    <xf numFmtId="172" fontId="8" fillId="4" borderId="13" xfId="0" applyNumberFormat="1" applyFont="1" applyFill="1" applyBorder="1" applyAlignment="1">
      <alignment vertical="center"/>
    </xf>
    <xf numFmtId="173" fontId="12" fillId="4" borderId="38" xfId="0" applyNumberFormat="1" applyFont="1" applyFill="1" applyBorder="1" applyAlignment="1">
      <alignment horizontal="center" vertical="center"/>
    </xf>
    <xf numFmtId="173" fontId="0" fillId="4" borderId="9" xfId="0" applyNumberFormat="1" applyFill="1" applyBorder="1" applyAlignment="1">
      <alignment vertical="center"/>
    </xf>
    <xf numFmtId="173" fontId="12" fillId="4" borderId="9" xfId="0" applyNumberFormat="1" applyFont="1" applyFill="1" applyBorder="1" applyAlignment="1">
      <alignment vertical="center"/>
    </xf>
    <xf numFmtId="173" fontId="12" fillId="4" borderId="9" xfId="0" applyNumberFormat="1" applyFont="1" applyFill="1" applyBorder="1" applyAlignment="1">
      <alignment horizontal="center" vertical="center"/>
    </xf>
    <xf numFmtId="173" fontId="0" fillId="4" borderId="51" xfId="0" applyNumberFormat="1" applyFill="1" applyBorder="1" applyAlignment="1">
      <alignment horizontal="center" vertical="center"/>
    </xf>
    <xf numFmtId="173" fontId="0" fillId="4" borderId="29" xfId="1" applyNumberFormat="1" applyFont="1" applyFill="1" applyBorder="1" applyAlignment="1">
      <alignment horizontal="right"/>
    </xf>
    <xf numFmtId="173" fontId="12" fillId="4" borderId="29" xfId="1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20" xfId="0" applyBorder="1"/>
    <xf numFmtId="0" fontId="8" fillId="4" borderId="13" xfId="0" applyFont="1" applyFill="1" applyBorder="1"/>
    <xf numFmtId="0" fontId="35" fillId="4" borderId="0" xfId="15" applyFont="1" applyFill="1" applyAlignment="1" applyProtection="1">
      <alignment horizontal="center"/>
    </xf>
    <xf numFmtId="0" fontId="36" fillId="6" borderId="5" xfId="15" applyFont="1" applyFill="1" applyBorder="1" applyAlignment="1" applyProtection="1">
      <alignment horizontal="center" vertical="center" wrapText="1"/>
    </xf>
    <xf numFmtId="0" fontId="5" fillId="4" borderId="0" xfId="15" applyFont="1" applyFill="1" applyAlignment="1" applyProtection="1"/>
    <xf numFmtId="0" fontId="35" fillId="0" borderId="0" xfId="15" applyFont="1" applyAlignment="1" applyProtection="1">
      <alignment horizontal="center"/>
    </xf>
    <xf numFmtId="0" fontId="29" fillId="4" borderId="0" xfId="0" applyFont="1" applyFill="1"/>
    <xf numFmtId="210" fontId="12" fillId="4" borderId="8" xfId="1" applyNumberFormat="1" applyFont="1" applyFill="1" applyBorder="1"/>
    <xf numFmtId="210" fontId="12" fillId="4" borderId="9" xfId="1" applyNumberFormat="1" applyFont="1" applyFill="1" applyBorder="1"/>
    <xf numFmtId="210" fontId="12" fillId="4" borderId="22" xfId="1" applyNumberFormat="1" applyFont="1" applyFill="1" applyBorder="1"/>
    <xf numFmtId="210" fontId="12" fillId="4" borderId="17" xfId="1" applyNumberFormat="1" applyFont="1" applyFill="1" applyBorder="1"/>
    <xf numFmtId="210" fontId="12" fillId="4" borderId="6" xfId="1" applyNumberFormat="1" applyFont="1" applyFill="1" applyBorder="1"/>
    <xf numFmtId="210" fontId="12" fillId="4" borderId="7" xfId="1" applyNumberFormat="1" applyFont="1" applyFill="1" applyBorder="1"/>
    <xf numFmtId="210" fontId="12" fillId="4" borderId="16" xfId="1" applyNumberFormat="1" applyFont="1" applyFill="1" applyBorder="1"/>
    <xf numFmtId="210" fontId="12" fillId="4" borderId="23" xfId="1" applyNumberFormat="1" applyFont="1" applyFill="1" applyBorder="1"/>
    <xf numFmtId="210" fontId="12" fillId="4" borderId="24" xfId="1" applyNumberFormat="1" applyFont="1" applyFill="1" applyBorder="1"/>
    <xf numFmtId="210" fontId="12" fillId="4" borderId="0" xfId="1" applyNumberFormat="1" applyFont="1" applyFill="1" applyBorder="1"/>
    <xf numFmtId="210" fontId="12" fillId="4" borderId="29" xfId="1" applyNumberFormat="1" applyFont="1" applyFill="1" applyBorder="1"/>
    <xf numFmtId="210" fontId="12" fillId="4" borderId="54" xfId="1" applyNumberFormat="1" applyFont="1" applyFill="1" applyBorder="1"/>
    <xf numFmtId="210" fontId="12" fillId="4" borderId="11" xfId="1" applyNumberFormat="1" applyFont="1" applyFill="1" applyBorder="1"/>
    <xf numFmtId="210" fontId="12" fillId="4" borderId="19" xfId="1" applyNumberFormat="1" applyFont="1" applyFill="1" applyBorder="1"/>
    <xf numFmtId="0" fontId="3" fillId="4" borderId="0" xfId="0" applyFont="1" applyFill="1" applyAlignment="1">
      <alignment horizontal="left"/>
    </xf>
    <xf numFmtId="0" fontId="6" fillId="4" borderId="0" xfId="0" applyFont="1" applyFill="1" applyAlignment="1">
      <alignment horizontal="right"/>
    </xf>
    <xf numFmtId="173" fontId="0" fillId="4" borderId="21" xfId="1" applyNumberFormat="1" applyFont="1" applyFill="1" applyBorder="1" applyAlignment="1">
      <alignment horizontal="right"/>
    </xf>
    <xf numFmtId="172" fontId="0" fillId="4" borderId="14" xfId="1" applyNumberFormat="1" applyFont="1" applyFill="1" applyBorder="1" applyAlignment="1">
      <alignment horizontal="right"/>
    </xf>
    <xf numFmtId="175" fontId="0" fillId="4" borderId="12" xfId="1" applyNumberFormat="1" applyFont="1" applyFill="1" applyBorder="1" applyAlignment="1">
      <alignment horizontal="center"/>
    </xf>
    <xf numFmtId="173" fontId="0" fillId="4" borderId="15" xfId="0" applyNumberFormat="1" applyFill="1" applyBorder="1" applyAlignment="1">
      <alignment horizontal="right"/>
    </xf>
    <xf numFmtId="173" fontId="0" fillId="4" borderId="14" xfId="0" applyNumberFormat="1" applyFill="1" applyBorder="1" applyAlignment="1">
      <alignment horizontal="right"/>
    </xf>
    <xf numFmtId="173" fontId="0" fillId="4" borderId="15" xfId="0" applyNumberFormat="1" applyFill="1" applyBorder="1" applyAlignment="1"/>
    <xf numFmtId="3" fontId="0" fillId="4" borderId="10" xfId="0" applyNumberFormat="1" applyFill="1" applyBorder="1"/>
    <xf numFmtId="175" fontId="0" fillId="4" borderId="15" xfId="1" applyNumberFormat="1" applyFont="1" applyFill="1" applyBorder="1" applyAlignment="1">
      <alignment horizontal="center"/>
    </xf>
    <xf numFmtId="173" fontId="0" fillId="4" borderId="21" xfId="0" applyNumberFormat="1" applyFill="1" applyBorder="1"/>
    <xf numFmtId="0" fontId="12" fillId="4" borderId="0" xfId="0" applyFont="1" applyFill="1" applyAlignment="1">
      <alignment vertical="center" wrapText="1"/>
    </xf>
    <xf numFmtId="181" fontId="0" fillId="4" borderId="8" xfId="0" applyNumberFormat="1" applyFill="1" applyBorder="1"/>
    <xf numFmtId="181" fontId="0" fillId="4" borderId="9" xfId="0" applyNumberFormat="1" applyFill="1" applyBorder="1"/>
    <xf numFmtId="181" fontId="0" fillId="4" borderId="0" xfId="0" applyNumberFormat="1" applyFill="1" applyBorder="1"/>
    <xf numFmtId="181" fontId="0" fillId="4" borderId="15" xfId="0" applyNumberFormat="1" applyFill="1" applyBorder="1"/>
    <xf numFmtId="181" fontId="0" fillId="4" borderId="7" xfId="0" applyNumberFormat="1" applyFill="1" applyBorder="1"/>
    <xf numFmtId="181" fontId="0" fillId="4" borderId="16" xfId="0" applyNumberFormat="1" applyFill="1" applyBorder="1"/>
    <xf numFmtId="181" fontId="0" fillId="4" borderId="22" xfId="0" applyNumberFormat="1" applyFill="1" applyBorder="1"/>
    <xf numFmtId="181" fontId="0" fillId="4" borderId="4" xfId="0" applyNumberFormat="1" applyFill="1" applyBorder="1"/>
    <xf numFmtId="181" fontId="0" fillId="4" borderId="18" xfId="0" applyNumberFormat="1" applyFill="1" applyBorder="1"/>
    <xf numFmtId="181" fontId="0" fillId="4" borderId="5" xfId="0" applyNumberFormat="1" applyFill="1" applyBorder="1"/>
    <xf numFmtId="181" fontId="0" fillId="4" borderId="14" xfId="0" applyNumberFormat="1" applyFill="1" applyBorder="1"/>
    <xf numFmtId="181" fontId="0" fillId="4" borderId="13" xfId="0" applyNumberFormat="1" applyFill="1" applyBorder="1"/>
    <xf numFmtId="216" fontId="0" fillId="4" borderId="9" xfId="1" applyNumberFormat="1" applyFont="1" applyFill="1" applyBorder="1"/>
    <xf numFmtId="0" fontId="15" fillId="4" borderId="8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right"/>
    </xf>
    <xf numFmtId="174" fontId="0" fillId="4" borderId="55" xfId="0" applyNumberFormat="1" applyFill="1" applyBorder="1" applyAlignment="1">
      <alignment horizontal="right"/>
    </xf>
    <xf numFmtId="174" fontId="0" fillId="4" borderId="41" xfId="0" applyNumberFormat="1" applyFill="1" applyBorder="1" applyAlignment="1">
      <alignment horizontal="right"/>
    </xf>
    <xf numFmtId="0" fontId="15" fillId="4" borderId="8" xfId="0" applyFont="1" applyFill="1" applyBorder="1"/>
    <xf numFmtId="0" fontId="15" fillId="4" borderId="10" xfId="0" applyFont="1" applyFill="1" applyBorder="1"/>
    <xf numFmtId="181" fontId="0" fillId="4" borderId="17" xfId="0" applyNumberFormat="1" applyFill="1" applyBorder="1"/>
    <xf numFmtId="181" fontId="0" fillId="4" borderId="11" xfId="0" applyNumberFormat="1" applyFill="1" applyBorder="1"/>
    <xf numFmtId="181" fontId="0" fillId="4" borderId="20" xfId="0" applyNumberFormat="1" applyFill="1" applyBorder="1"/>
    <xf numFmtId="0" fontId="21" fillId="4" borderId="0" xfId="0" applyFont="1" applyFill="1" applyAlignment="1"/>
    <xf numFmtId="0" fontId="22" fillId="4" borderId="0" xfId="0" applyFont="1" applyFill="1" applyAlignment="1"/>
    <xf numFmtId="197" fontId="0" fillId="4" borderId="4" xfId="0" applyNumberFormat="1" applyFill="1" applyBorder="1"/>
    <xf numFmtId="197" fontId="0" fillId="4" borderId="8" xfId="0" applyNumberFormat="1" applyFill="1" applyBorder="1"/>
    <xf numFmtId="171" fontId="0" fillId="4" borderId="15" xfId="1" applyFont="1" applyFill="1" applyBorder="1" applyAlignment="1">
      <alignment horizontal="center"/>
    </xf>
    <xf numFmtId="171" fontId="0" fillId="4" borderId="14" xfId="1" applyFont="1" applyFill="1" applyBorder="1" applyAlignment="1">
      <alignment horizontal="center"/>
    </xf>
    <xf numFmtId="171" fontId="0" fillId="4" borderId="12" xfId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173" fontId="8" fillId="4" borderId="0" xfId="0" applyNumberFormat="1" applyFont="1" applyFill="1" applyBorder="1"/>
    <xf numFmtId="0" fontId="35" fillId="7" borderId="11" xfId="15" applyFont="1" applyFill="1" applyBorder="1" applyAlignment="1" applyProtection="1">
      <alignment horizontal="center"/>
    </xf>
    <xf numFmtId="173" fontId="0" fillId="4" borderId="4" xfId="0" applyNumberFormat="1" applyFill="1" applyBorder="1" applyProtection="1">
      <protection locked="0"/>
    </xf>
    <xf numFmtId="173" fontId="12" fillId="4" borderId="8" xfId="1" applyNumberFormat="1" applyFont="1" applyFill="1" applyBorder="1" applyAlignment="1">
      <alignment horizontal="right"/>
    </xf>
    <xf numFmtId="173" fontId="12" fillId="4" borderId="6" xfId="1" applyNumberFormat="1" applyFont="1" applyFill="1" applyBorder="1" applyAlignment="1">
      <alignment horizontal="right"/>
    </xf>
    <xf numFmtId="173" fontId="12" fillId="4" borderId="22" xfId="1" applyNumberFormat="1" applyFont="1" applyFill="1" applyBorder="1" applyAlignment="1">
      <alignment horizontal="right"/>
    </xf>
    <xf numFmtId="173" fontId="0" fillId="4" borderId="4" xfId="0" applyNumberFormat="1" applyFill="1" applyBorder="1" applyAlignment="1">
      <alignment horizontal="right"/>
    </xf>
    <xf numFmtId="173" fontId="0" fillId="4" borderId="56" xfId="0" applyNumberFormat="1" applyFill="1" applyBorder="1"/>
    <xf numFmtId="0" fontId="12" fillId="4" borderId="13" xfId="0" applyFont="1" applyFill="1" applyBorder="1" applyAlignment="1">
      <alignment horizontal="center" vertical="center" wrapText="1"/>
    </xf>
    <xf numFmtId="3" fontId="0" fillId="4" borderId="9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171" fontId="0" fillId="4" borderId="17" xfId="1" applyFont="1" applyFill="1" applyBorder="1"/>
    <xf numFmtId="171" fontId="0" fillId="4" borderId="7" xfId="1" applyFont="1" applyFill="1" applyBorder="1"/>
    <xf numFmtId="0" fontId="0" fillId="4" borderId="16" xfId="0" applyFill="1" applyBorder="1" applyAlignment="1">
      <alignment horizontal="center"/>
    </xf>
    <xf numFmtId="171" fontId="0" fillId="4" borderId="16" xfId="1" applyFont="1" applyFill="1" applyBorder="1"/>
    <xf numFmtId="0" fontId="40" fillId="4" borderId="0" xfId="0" applyFont="1" applyFill="1" applyAlignment="1">
      <alignment horizontal="center"/>
    </xf>
    <xf numFmtId="216" fontId="0" fillId="4" borderId="17" xfId="1" applyNumberFormat="1" applyFont="1" applyFill="1" applyBorder="1"/>
    <xf numFmtId="206" fontId="0" fillId="4" borderId="17" xfId="1" applyNumberFormat="1" applyFont="1" applyFill="1" applyBorder="1"/>
    <xf numFmtId="216" fontId="0" fillId="4" borderId="7" xfId="1" applyNumberFormat="1" applyFont="1" applyFill="1" applyBorder="1"/>
    <xf numFmtId="206" fontId="0" fillId="4" borderId="7" xfId="1" applyNumberFormat="1" applyFont="1" applyFill="1" applyBorder="1"/>
    <xf numFmtId="216" fontId="0" fillId="4" borderId="16" xfId="1" applyNumberFormat="1" applyFont="1" applyFill="1" applyBorder="1"/>
    <xf numFmtId="206" fontId="0" fillId="4" borderId="16" xfId="1" applyNumberFormat="1" applyFont="1" applyFill="1" applyBorder="1"/>
    <xf numFmtId="216" fontId="0" fillId="4" borderId="41" xfId="1" applyNumberFormat="1" applyFont="1" applyFill="1" applyBorder="1"/>
    <xf numFmtId="206" fontId="0" fillId="4" borderId="41" xfId="1" applyNumberFormat="1" applyFont="1" applyFill="1" applyBorder="1"/>
    <xf numFmtId="4" fontId="12" fillId="4" borderId="5" xfId="0" applyNumberFormat="1" applyFont="1" applyFill="1" applyBorder="1"/>
    <xf numFmtId="4" fontId="12" fillId="4" borderId="9" xfId="0" applyNumberFormat="1" applyFont="1" applyFill="1" applyBorder="1"/>
    <xf numFmtId="174" fontId="0" fillId="4" borderId="11" xfId="0" applyNumberFormat="1" applyFill="1" applyBorder="1"/>
    <xf numFmtId="0" fontId="12" fillId="4" borderId="1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4" borderId="5" xfId="0" applyFont="1" applyFill="1" applyBorder="1"/>
    <xf numFmtId="0" fontId="6" fillId="4" borderId="9" xfId="0" applyFont="1" applyFill="1" applyBorder="1"/>
    <xf numFmtId="0" fontId="6" fillId="4" borderId="13" xfId="0" applyFont="1" applyFill="1" applyBorder="1"/>
    <xf numFmtId="0" fontId="44" fillId="4" borderId="9" xfId="0" applyFont="1" applyFill="1" applyBorder="1"/>
    <xf numFmtId="0" fontId="44" fillId="4" borderId="13" xfId="0" applyFont="1" applyFill="1" applyBorder="1"/>
    <xf numFmtId="0" fontId="46" fillId="6" borderId="13" xfId="15" applyFont="1" applyFill="1" applyBorder="1" applyAlignment="1" applyProtection="1"/>
    <xf numFmtId="0" fontId="46" fillId="6" borderId="9" xfId="15" applyFont="1" applyFill="1" applyBorder="1" applyAlignment="1" applyProtection="1"/>
    <xf numFmtId="0" fontId="33" fillId="6" borderId="5" xfId="15" applyFont="1" applyFill="1" applyBorder="1" applyAlignment="1" applyProtection="1">
      <alignment horizontal="center" vertical="center" wrapText="1"/>
    </xf>
    <xf numFmtId="0" fontId="47" fillId="6" borderId="5" xfId="13" applyFont="1" applyFill="1" applyBorder="1" applyAlignment="1" applyProtection="1">
      <alignment horizontal="left" vertical="center" wrapText="1"/>
    </xf>
    <xf numFmtId="0" fontId="47" fillId="6" borderId="9" xfId="13" applyFont="1" applyFill="1" applyBorder="1" applyAlignment="1" applyProtection="1"/>
    <xf numFmtId="0" fontId="47" fillId="6" borderId="13" xfId="13" applyFont="1" applyFill="1" applyBorder="1" applyAlignment="1" applyProtection="1"/>
    <xf numFmtId="0" fontId="3" fillId="5" borderId="46" xfId="0" applyFont="1" applyFill="1" applyBorder="1" applyAlignment="1">
      <alignment horizontal="left" vertical="center" wrapText="1"/>
    </xf>
    <xf numFmtId="0" fontId="6" fillId="5" borderId="57" xfId="0" applyFont="1" applyFill="1" applyBorder="1" applyAlignment="1">
      <alignment vertical="center" wrapText="1"/>
    </xf>
    <xf numFmtId="0" fontId="3" fillId="9" borderId="45" xfId="15" applyFont="1" applyFill="1" applyBorder="1" applyAlignment="1" applyProtection="1">
      <alignment horizontal="left" vertical="center" wrapText="1"/>
    </xf>
    <xf numFmtId="0" fontId="6" fillId="9" borderId="42" xfId="0" applyFont="1" applyFill="1" applyBorder="1" applyAlignment="1">
      <alignment vertical="center" wrapText="1"/>
    </xf>
    <xf numFmtId="0" fontId="3" fillId="9" borderId="46" xfId="15" applyFont="1" applyFill="1" applyBorder="1" applyAlignment="1" applyProtection="1">
      <alignment horizontal="left" vertical="center" wrapText="1"/>
    </xf>
    <xf numFmtId="0" fontId="6" fillId="9" borderId="43" xfId="0" applyFont="1" applyFill="1" applyBorder="1" applyAlignment="1">
      <alignment vertical="center" wrapText="1"/>
    </xf>
    <xf numFmtId="0" fontId="3" fillId="9" borderId="47" xfId="15" applyFont="1" applyFill="1" applyBorder="1" applyAlignment="1" applyProtection="1">
      <alignment horizontal="left" vertical="center" wrapText="1"/>
    </xf>
    <xf numFmtId="0" fontId="6" fillId="9" borderId="44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4" fillId="4" borderId="0" xfId="15" applyFont="1" applyFill="1" applyAlignment="1" applyProtection="1">
      <alignment horizontal="center" wrapText="1"/>
    </xf>
    <xf numFmtId="0" fontId="3" fillId="4" borderId="58" xfId="15" applyFont="1" applyFill="1" applyBorder="1" applyAlignment="1" applyProtection="1">
      <alignment horizontal="center"/>
    </xf>
    <xf numFmtId="0" fontId="3" fillId="4" borderId="5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left" vertical="center" wrapText="1"/>
    </xf>
    <xf numFmtId="0" fontId="6" fillId="8" borderId="42" xfId="0" applyFont="1" applyFill="1" applyBorder="1" applyAlignment="1">
      <alignment horizontal="left" vertical="center" wrapText="1"/>
    </xf>
    <xf numFmtId="0" fontId="6" fillId="8" borderId="43" xfId="0" applyFont="1" applyFill="1" applyBorder="1" applyAlignment="1">
      <alignment horizontal="left" vertical="center" wrapText="1"/>
    </xf>
    <xf numFmtId="0" fontId="6" fillId="5" borderId="4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2" fillId="4" borderId="0" xfId="0" applyFont="1" applyFill="1" applyAlignment="1">
      <alignment horizontal="center" wrapText="1"/>
    </xf>
    <xf numFmtId="0" fontId="8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right"/>
    </xf>
    <xf numFmtId="0" fontId="8" fillId="4" borderId="0" xfId="0" applyFont="1" applyFill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0" fontId="37" fillId="4" borderId="0" xfId="0" applyFont="1" applyFill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5" fillId="4" borderId="10" xfId="0" applyNumberFormat="1" applyFont="1" applyFill="1" applyBorder="1" applyAlignment="1">
      <alignment horizontal="center" vertical="center" wrapText="1"/>
    </xf>
    <xf numFmtId="0" fontId="15" fillId="4" borderId="20" xfId="0" applyNumberFormat="1" applyFont="1" applyFill="1" applyBorder="1" applyAlignment="1">
      <alignment horizontal="center" vertical="center" wrapText="1"/>
    </xf>
    <xf numFmtId="0" fontId="15" fillId="4" borderId="12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18" xfId="0" applyNumberFormat="1" applyFont="1" applyFill="1" applyBorder="1" applyAlignment="1">
      <alignment horizontal="center" vertical="center" wrapText="1"/>
    </xf>
    <xf numFmtId="0" fontId="8" fillId="4" borderId="14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/>
    </xf>
    <xf numFmtId="0" fontId="30" fillId="4" borderId="5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45" fillId="4" borderId="0" xfId="0" applyFont="1" applyFill="1" applyAlignment="1">
      <alignment horizontal="center" vertical="center"/>
    </xf>
    <xf numFmtId="0" fontId="24" fillId="4" borderId="19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14" xfId="0" applyFont="1" applyFill="1" applyBorder="1" applyAlignment="1" applyProtection="1">
      <alignment horizontal="center" vertical="center" wrapText="1"/>
    </xf>
    <xf numFmtId="0" fontId="24" fillId="4" borderId="10" xfId="0" applyFont="1" applyFill="1" applyBorder="1" applyAlignment="1" applyProtection="1">
      <alignment horizontal="center" vertical="center" wrapText="1"/>
    </xf>
    <xf numFmtId="0" fontId="24" fillId="4" borderId="20" xfId="0" applyFont="1" applyFill="1" applyBorder="1" applyAlignment="1" applyProtection="1">
      <alignment horizontal="center" vertical="center" wrapText="1"/>
    </xf>
    <xf numFmtId="0" fontId="24" fillId="4" borderId="12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41" fillId="4" borderId="5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41" fillId="4" borderId="13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2" fontId="8" fillId="4" borderId="19" xfId="0" applyNumberFormat="1" applyFont="1" applyFill="1" applyBorder="1" applyAlignment="1" applyProtection="1">
      <alignment horizontal="center" vertical="center" wrapText="1"/>
      <protection hidden="1"/>
    </xf>
    <xf numFmtId="2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39" fillId="4" borderId="0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176" fontId="1" fillId="4" borderId="9" xfId="0" applyNumberFormat="1" applyFont="1" applyFill="1" applyBorder="1" applyAlignment="1">
      <alignment horizontal="center" vertical="center" wrapText="1" shrinkToFit="1"/>
    </xf>
    <xf numFmtId="176" fontId="1" fillId="4" borderId="9" xfId="0" applyNumberFormat="1" applyFont="1" applyFill="1" applyBorder="1" applyAlignment="1">
      <alignment horizontal="center" vertical="center" wrapText="1"/>
    </xf>
    <xf numFmtId="176" fontId="0" fillId="4" borderId="9" xfId="0" applyNumberFormat="1" applyFill="1" applyBorder="1" applyAlignment="1">
      <alignment horizontal="center" vertical="center" wrapText="1"/>
    </xf>
    <xf numFmtId="176" fontId="0" fillId="4" borderId="9" xfId="0" applyNumberFormat="1" applyFill="1" applyBorder="1" applyAlignment="1">
      <alignment horizontal="center" vertical="center"/>
    </xf>
    <xf numFmtId="176" fontId="0" fillId="4" borderId="9" xfId="0" applyNumberFormat="1" applyFill="1" applyBorder="1" applyAlignment="1">
      <alignment horizontal="center" vertical="center" wrapText="1" shrinkToFit="1"/>
    </xf>
  </cellXfs>
  <cellStyles count="19"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Grey" xfId="10"/>
    <cellStyle name="Header1" xfId="11"/>
    <cellStyle name="Header2" xfId="12"/>
    <cellStyle name="Hyperlink" xfId="13"/>
    <cellStyle name="Input [yellow]" xfId="14"/>
    <cellStyle name="Köprü" xfId="15" builtinId="8"/>
    <cellStyle name="Normal" xfId="0" builtinId="0"/>
    <cellStyle name="Normal - Style1" xfId="16"/>
    <cellStyle name="Percent [2]" xfId="17"/>
    <cellStyle name="Virgül" xfId="1" builtinId="3"/>
    <cellStyle name="Yüzd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C157"/>
  <sheetViews>
    <sheetView workbookViewId="0">
      <selection sqref="A1:B1"/>
    </sheetView>
  </sheetViews>
  <sheetFormatPr defaultRowHeight="12.75"/>
  <cols>
    <col min="1" max="1" width="12" style="1" bestFit="1" customWidth="1"/>
    <col min="2" max="2" width="103.42578125" style="1" customWidth="1"/>
    <col min="3" max="16384" width="9.140625" style="1"/>
  </cols>
  <sheetData>
    <row r="1" spans="1:2">
      <c r="A1" s="662" t="s">
        <v>305</v>
      </c>
      <c r="B1" s="662"/>
    </row>
    <row r="2" spans="1:2">
      <c r="A2" s="662" t="s">
        <v>306</v>
      </c>
      <c r="B2" s="662"/>
    </row>
    <row r="3" spans="1:2">
      <c r="A3" s="662" t="s">
        <v>307</v>
      </c>
      <c r="B3" s="662"/>
    </row>
    <row r="4" spans="1:2" ht="15.75">
      <c r="A4" s="663" t="s">
        <v>308</v>
      </c>
      <c r="B4" s="663"/>
    </row>
    <row r="5" spans="1:2">
      <c r="A5" s="660" t="s">
        <v>37</v>
      </c>
      <c r="B5" s="660"/>
    </row>
    <row r="6" spans="1:2">
      <c r="A6" s="660" t="s">
        <v>35</v>
      </c>
      <c r="B6" s="660"/>
    </row>
    <row r="7" spans="1:2">
      <c r="A7" s="660" t="s">
        <v>36</v>
      </c>
      <c r="B7" s="660"/>
    </row>
    <row r="8" spans="1:2">
      <c r="A8" s="660" t="s">
        <v>38</v>
      </c>
      <c r="B8" s="660"/>
    </row>
    <row r="9" spans="1:2" ht="15.75">
      <c r="A9" s="661" t="s">
        <v>237</v>
      </c>
      <c r="B9" s="661"/>
    </row>
    <row r="10" spans="1:2">
      <c r="A10" s="662" t="s">
        <v>1436</v>
      </c>
      <c r="B10" s="662"/>
    </row>
    <row r="11" spans="1:2">
      <c r="A11" s="2"/>
      <c r="B11" s="3"/>
    </row>
    <row r="12" spans="1:2" ht="13.5" thickBot="1">
      <c r="A12" s="662" t="s">
        <v>561</v>
      </c>
      <c r="B12" s="662"/>
    </row>
    <row r="13" spans="1:2" ht="13.5" thickBot="1">
      <c r="A13" s="398" t="s">
        <v>1437</v>
      </c>
      <c r="B13" s="189"/>
    </row>
    <row r="14" spans="1:2">
      <c r="A14" s="649" t="s">
        <v>1858</v>
      </c>
      <c r="B14" s="189"/>
    </row>
    <row r="15" spans="1:2">
      <c r="A15" s="650" t="s">
        <v>611</v>
      </c>
      <c r="B15" s="189"/>
    </row>
    <row r="16" spans="1:2" ht="13.5" thickBot="1">
      <c r="A16" s="651" t="s">
        <v>619</v>
      </c>
      <c r="B16" s="189"/>
    </row>
    <row r="17" spans="1:3" ht="13.5" thickBot="1">
      <c r="A17" s="664" t="s">
        <v>240</v>
      </c>
      <c r="B17" s="664"/>
    </row>
    <row r="18" spans="1:3" ht="26.25" thickTop="1">
      <c r="A18" s="395" t="s">
        <v>562</v>
      </c>
      <c r="B18" s="392" t="str">
        <f>+'1A'!A5&amp;" (AKTİF)"</f>
        <v>SİGORTA, EMEKLİLİK VE REASÜRANS ŞİRKETLERİNİN 31.12.2003 TARİHLİ KONSOLİDE BİLANÇOLARI                (MİLYAR TL) (AKTİF)</v>
      </c>
    </row>
    <row r="19" spans="1:3" ht="25.5">
      <c r="A19" s="396" t="s">
        <v>564</v>
      </c>
      <c r="B19" s="393" t="str">
        <f>+'1A'!A5&amp;" (PASİF)"</f>
        <v>SİGORTA, EMEKLİLİK VE REASÜRANS ŞİRKETLERİNİN 31.12.2003 TARİHLİ KONSOLİDE BİLANÇOLARI                (MİLYAR TL) (PASİF)</v>
      </c>
    </row>
    <row r="20" spans="1:3">
      <c r="A20" s="396"/>
      <c r="B20" s="393"/>
    </row>
    <row r="21" spans="1:3" ht="25.5">
      <c r="A21" s="396" t="s">
        <v>610</v>
      </c>
      <c r="B21" s="393" t="str">
        <f>+'2A'!A5&amp;" (GELİR)"</f>
        <v>31.12.2003 TARİHİ İTİBARİYLE SİGORTA, EMEKLİLİK VE REASÜRANS ŞİRKETLERİNİN TEKNİK GELİR-GİDER HESAPLARININ KONSOLİDASYONU (MİLYAR TL) (GELİR)</v>
      </c>
      <c r="C21" s="178"/>
    </row>
    <row r="22" spans="1:3" ht="25.5">
      <c r="A22" s="396" t="s">
        <v>567</v>
      </c>
      <c r="B22" s="393" t="str">
        <f>+'2A'!$A$5&amp;" (GİDER)"</f>
        <v>31.12.2003 TARİHİ İTİBARİYLE SİGORTA, EMEKLİLİK VE REASÜRANS ŞİRKETLERİNİN TEKNİK GELİR-GİDER HESAPLARININ KONSOLİDASYONU (MİLYAR TL) (GİDER)</v>
      </c>
    </row>
    <row r="23" spans="1:3">
      <c r="A23" s="652"/>
      <c r="B23" s="393"/>
    </row>
    <row r="24" spans="1:3">
      <c r="A24" s="396" t="s">
        <v>569</v>
      </c>
      <c r="B24" s="670" t="str">
        <f>+'3A'!$A$5</f>
        <v>SİGORTA, BİREYSEL EMEKLİLİK VE REASÜRANS ŞİRKETLERİ BİLANÇOLARI (MİLYAR TL)</v>
      </c>
    </row>
    <row r="25" spans="1:3">
      <c r="A25" s="396" t="s">
        <v>310</v>
      </c>
      <c r="B25" s="670"/>
    </row>
    <row r="26" spans="1:3">
      <c r="A26" s="652"/>
      <c r="B26" s="393"/>
    </row>
    <row r="27" spans="1:3">
      <c r="A27" s="396" t="s">
        <v>312</v>
      </c>
      <c r="B27" s="393" t="str">
        <f>+'4'!$A$5</f>
        <v>SİGORTA VE REASÜRANS ŞİRKETLERİNDEKİ MENKUL KIYMETLER (MİLYAR TL)</v>
      </c>
    </row>
    <row r="28" spans="1:3">
      <c r="A28" s="652"/>
      <c r="B28" s="393"/>
    </row>
    <row r="29" spans="1:3">
      <c r="A29" s="396" t="s">
        <v>314</v>
      </c>
      <c r="B29" s="653" t="str">
        <f>+'5A'!$A$5&amp;" (Gelirler)"</f>
        <v>SİGORTA ŞİRKETLERİNİN YANGIN BRANŞI KAR VE ZARAR HESABI TEKNİK SONUÇLARI (MİLYAR TL) (Gelirler)</v>
      </c>
    </row>
    <row r="30" spans="1:3">
      <c r="A30" s="396" t="s">
        <v>316</v>
      </c>
      <c r="B30" s="653" t="str">
        <f>+'5A'!$A$5&amp;" (Giderler)"</f>
        <v>SİGORTA ŞİRKETLERİNİN YANGIN BRANŞI KAR VE ZARAR HESABI TEKNİK SONUÇLARI (MİLYAR TL) (Giderler)</v>
      </c>
    </row>
    <row r="31" spans="1:3">
      <c r="A31" s="652"/>
      <c r="B31" s="393"/>
    </row>
    <row r="32" spans="1:3">
      <c r="A32" s="396" t="s">
        <v>318</v>
      </c>
      <c r="B32" s="393" t="str">
        <f>+'6A'!$A$5&amp;" (Gelirler)"</f>
        <v>SİGORTA ŞİRKETLERİNİN NAKLİYAT  BRANŞI KAR VE ZARAR HESABI TEKNİK SONUÇLARI (MİLYAR TL) (Gelirler)</v>
      </c>
    </row>
    <row r="33" spans="1:2">
      <c r="A33" s="396" t="s">
        <v>2038</v>
      </c>
      <c r="B33" s="393" t="str">
        <f>+'6A'!$A$5&amp;" (Giderler)"</f>
        <v>SİGORTA ŞİRKETLERİNİN NAKLİYAT  BRANŞI KAR VE ZARAR HESABI TEKNİK SONUÇLARI (MİLYAR TL) (Giderler)</v>
      </c>
    </row>
    <row r="34" spans="1:2">
      <c r="A34" s="652"/>
      <c r="B34" s="393"/>
    </row>
    <row r="35" spans="1:2">
      <c r="A35" s="396" t="s">
        <v>2040</v>
      </c>
      <c r="B35" s="393" t="str">
        <f>+'7A'!$A$5&amp;" (Gelirler)"</f>
        <v>SİGORTA ŞİRKETLERİNİN KAZA BRANŞI KAR VE ZARAR HESABI TEKNİK SONUÇLARI (MİLYAR TL) (Gelirler)</v>
      </c>
    </row>
    <row r="36" spans="1:2">
      <c r="A36" s="396" t="s">
        <v>2042</v>
      </c>
      <c r="B36" s="393" t="str">
        <f>+'7A'!$A$5&amp;" (Giderler)"</f>
        <v>SİGORTA ŞİRKETLERİNİN KAZA BRANŞI KAR VE ZARAR HESABI TEKNİK SONUÇLARI (MİLYAR TL) (Giderler)</v>
      </c>
    </row>
    <row r="37" spans="1:2">
      <c r="A37" s="652"/>
      <c r="B37" s="393"/>
    </row>
    <row r="38" spans="1:2">
      <c r="A38" s="396" t="s">
        <v>2044</v>
      </c>
      <c r="B38" s="393" t="str">
        <f>+'8A'!$A$5&amp;" (Gelirler)"</f>
        <v>SİGORTA ŞİRKETLERİNİN TRAFİK ALT BRANŞI KAR VE ZARAR HESABI TEKNİK SONUÇLARI (MİLYAR TL) (Gelirler)</v>
      </c>
    </row>
    <row r="39" spans="1:2" ht="25.5">
      <c r="A39" s="396" t="s">
        <v>2046</v>
      </c>
      <c r="B39" s="393" t="str">
        <f>+'8A'!$A$5&amp;" (Giderler)"</f>
        <v>SİGORTA ŞİRKETLERİNİN TRAFİK ALT BRANŞI KAR VE ZARAR HESABI TEKNİK SONUÇLARI (MİLYAR TL) (Giderler)</v>
      </c>
    </row>
    <row r="40" spans="1:2">
      <c r="A40" s="652"/>
      <c r="B40" s="393"/>
    </row>
    <row r="41" spans="1:2" ht="25.5">
      <c r="A41" s="396" t="s">
        <v>2048</v>
      </c>
      <c r="B41" s="393" t="str">
        <f>+'9A'!$A$5&amp;" (Gelirler)"</f>
        <v>SİGORTA ŞİRKETLERİNİN KASKO ALT BRANŞI KAR VE ZARAR HESABI TEKNİK SONUÇLARI (MİLYAR TL) (Gelirler)</v>
      </c>
    </row>
    <row r="42" spans="1:2" ht="25.5">
      <c r="A42" s="396" t="s">
        <v>1430</v>
      </c>
      <c r="B42" s="393" t="str">
        <f>+'9A'!$A$5&amp;" (Giderler)"</f>
        <v>SİGORTA ŞİRKETLERİNİN KASKO ALT BRANŞI KAR VE ZARAR HESABI TEKNİK SONUÇLARI (MİLYAR TL) (Giderler)</v>
      </c>
    </row>
    <row r="43" spans="1:2">
      <c r="A43" s="652"/>
      <c r="B43" s="393"/>
    </row>
    <row r="44" spans="1:2" ht="25.5">
      <c r="A44" s="396" t="s">
        <v>1432</v>
      </c>
      <c r="B44" s="393" t="str">
        <f>+'10A'!$A$5&amp;" (Gelirler)"</f>
        <v>SİGORTA ŞİRKETLERİNİN MAKİNA MONTAJ BRANŞI KAR VE ZARAR HESABI TEKNİK SONUÇLARI (MİLYAR TL) (Gelirler)</v>
      </c>
    </row>
    <row r="45" spans="1:2" ht="25.5">
      <c r="A45" s="396" t="s">
        <v>1434</v>
      </c>
      <c r="B45" s="393" t="str">
        <f>+'10A'!$A$5&amp;" (Giderler)"</f>
        <v>SİGORTA ŞİRKETLERİNİN MAKİNA MONTAJ BRANŞI KAR VE ZARAR HESABI TEKNİK SONUÇLARI (MİLYAR TL) (Giderler)</v>
      </c>
    </row>
    <row r="46" spans="1:2">
      <c r="A46" s="652"/>
      <c r="B46" s="393"/>
    </row>
    <row r="47" spans="1:2" ht="25.5">
      <c r="A47" s="396" t="s">
        <v>1825</v>
      </c>
      <c r="B47" s="393" t="str">
        <f>+'11A'!$A$5&amp;" (Gelirler)"</f>
        <v>SİGORTA ŞİRKETLERİNİN ZİRAAT BRANŞI KAR VE ZARAR HESABI TEKNİK SONUÇLARI (MİLYAR TL) (Gelirler)</v>
      </c>
    </row>
    <row r="48" spans="1:2" ht="25.5">
      <c r="A48" s="396" t="s">
        <v>783</v>
      </c>
      <c r="B48" s="393" t="str">
        <f>+'11A'!$A$5&amp;" (Giderler)"</f>
        <v>SİGORTA ŞİRKETLERİNİN ZİRAAT BRANŞI KAR VE ZARAR HESABI TEKNİK SONUÇLARI (MİLYAR TL) (Giderler)</v>
      </c>
    </row>
    <row r="49" spans="1:2">
      <c r="A49" s="396"/>
      <c r="B49" s="393"/>
    </row>
    <row r="50" spans="1:2" ht="25.5">
      <c r="A50" s="396" t="s">
        <v>285</v>
      </c>
      <c r="B50" s="393" t="str">
        <f>+'12A'!$A$5&amp;" (Gelirler)"</f>
        <v>SİGORTA ŞİRKETLERİNİN SAĞLIK  BRANŞI KAR VE ZARAR HESABI TEKNİK SONUÇLARI (MİLYAR TL) (Gelirler)</v>
      </c>
    </row>
    <row r="51" spans="1:2" ht="25.5">
      <c r="A51" s="396" t="s">
        <v>289</v>
      </c>
      <c r="B51" s="393" t="str">
        <f>+'12A'!$A$5&amp;" (Giderler)"</f>
        <v>SİGORTA ŞİRKETLERİNİN SAĞLIK  BRANŞI KAR VE ZARAR HESABI TEKNİK SONUÇLARI (MİLYAR TL) (Giderler)</v>
      </c>
    </row>
    <row r="52" spans="1:2">
      <c r="A52" s="396"/>
      <c r="B52" s="393"/>
    </row>
    <row r="53" spans="1:2" ht="25.5">
      <c r="A53" s="396" t="s">
        <v>292</v>
      </c>
      <c r="B53" s="393" t="str">
        <f>+'13A'!$A$5&amp;" (Gelirler)"</f>
        <v>SİGORTA ŞİRKETLERİNİN ELEMANTER BRANŞLAR KAR VE ZARAR HESABI KONSOLİDE TEKNİK SONUÇLARI (MİLYAR TL) (Gelirler)</v>
      </c>
    </row>
    <row r="54" spans="1:2" ht="25.5">
      <c r="A54" s="396" t="s">
        <v>296</v>
      </c>
      <c r="B54" s="393" t="str">
        <f>+'13A'!$A$5&amp;" (Giderler)"</f>
        <v>SİGORTA ŞİRKETLERİNİN ELEMANTER BRANŞLAR KAR VE ZARAR HESABI KONSOLİDE TEKNİK SONUÇLARI (MİLYAR TL) (Giderler)</v>
      </c>
    </row>
    <row r="55" spans="1:2">
      <c r="A55" s="652"/>
      <c r="B55" s="393"/>
    </row>
    <row r="56" spans="1:2">
      <c r="A56" s="396" t="s">
        <v>1419</v>
      </c>
      <c r="B56" s="393" t="str">
        <f>+'14'!$A$5</f>
        <v>SİGORTA VE EMEKLİLİK ŞİRKETLERİNİN KAR VE ZARAR HESABI MALİ SONUÇLARI (MİLYAR TL)</v>
      </c>
    </row>
    <row r="57" spans="1:2">
      <c r="A57" s="652"/>
      <c r="B57" s="393"/>
    </row>
    <row r="58" spans="1:2">
      <c r="A58" s="396" t="s">
        <v>1421</v>
      </c>
      <c r="B58" s="393" t="str">
        <f>+'15'!$A$5</f>
        <v>SİGORTA VE EMEKLİLİK ŞİRKETLERİNİN KAR VE ZARAR HESAPLARI KONSOLİDASYONU (MİLYAR TL)</v>
      </c>
    </row>
    <row r="59" spans="1:2">
      <c r="A59" s="652"/>
      <c r="B59" s="393"/>
    </row>
    <row r="60" spans="1:2">
      <c r="A60" s="396" t="s">
        <v>1423</v>
      </c>
      <c r="B60" s="393" t="str">
        <f>+'16'!$A$5</f>
        <v>SİGORTA, EMEKLİLİK VE REASÜRANS ŞİRKETLERİNİN 2003 YILI KARLARININ DAĞILIMI (MİLYAR TL)</v>
      </c>
    </row>
    <row r="61" spans="1:2">
      <c r="A61" s="652"/>
      <c r="B61" s="393"/>
    </row>
    <row r="62" spans="1:2">
      <c r="A62" s="396" t="s">
        <v>1426</v>
      </c>
      <c r="B62" s="393" t="str">
        <f>+'17'!$A$5</f>
        <v>SİGORTA ŞİRKETLERİNİN  YURTİÇİ DİREKT PRİM ÜRETİMLERİ (MİLYAR TL)</v>
      </c>
    </row>
    <row r="63" spans="1:2">
      <c r="A63" s="652"/>
      <c r="B63" s="393"/>
    </row>
    <row r="64" spans="1:2">
      <c r="A64" s="396" t="s">
        <v>1428</v>
      </c>
      <c r="B64" s="393" t="str">
        <f>+'18'!$A$5</f>
        <v>YANGIN BRANŞI YURT İÇİ DİREKT PRİMLERİNİN VE HASARLARININ RİZİKOLAR İTİBARİYLE DAĞILIMI (MİLYAR TL)</v>
      </c>
    </row>
    <row r="65" spans="1:2">
      <c r="A65" s="652"/>
      <c r="B65" s="393"/>
    </row>
    <row r="66" spans="1:2" ht="25.5">
      <c r="A66" s="396" t="s">
        <v>2288</v>
      </c>
      <c r="B66" s="393" t="str">
        <f>+'19'!$A$5</f>
        <v xml:space="preserve">NAKLİYAT SİGORTALARI EMTEA, KIYMET VE TEKNE YURT İÇİ DİREKT PRİM ÜRETİMLERİ VE ÖDENEN TAZMİNATLAR (MİLYAR TL) </v>
      </c>
    </row>
    <row r="67" spans="1:2">
      <c r="A67" s="652"/>
      <c r="B67" s="393"/>
    </row>
    <row r="68" spans="1:2">
      <c r="A68" s="396" t="s">
        <v>2290</v>
      </c>
      <c r="B68" s="393" t="str">
        <f>+'20'!$A$5</f>
        <v>MAKİNE-MONTAJ  BRANŞINDA YURT İÇİ DİREKT PRİM ÜRETİMLERİ VE ÖDENEN TAZMİNATLAR (MİLYAR TL)</v>
      </c>
    </row>
    <row r="69" spans="1:2">
      <c r="A69" s="396"/>
      <c r="B69" s="393"/>
    </row>
    <row r="70" spans="1:2">
      <c r="A70" s="396" t="s">
        <v>2295</v>
      </c>
      <c r="B70" s="393" t="str">
        <f>+'21'!$A$5</f>
        <v>KAZA BRANŞI YURT İÇİ DİREKT PRİM ÜRETİMLERİNİN ALT BRANŞLAR İTİBARİYLE DAĞILIMI (MİLYAR TL)</v>
      </c>
    </row>
    <row r="71" spans="1:2">
      <c r="A71" s="652"/>
      <c r="B71" s="393"/>
    </row>
    <row r="72" spans="1:2">
      <c r="A72" s="396" t="s">
        <v>2051</v>
      </c>
      <c r="B72" s="393" t="str">
        <f>+'22'!$A$5</f>
        <v>KAZA BRANŞI YURT İÇİ DİREKT İŞLER TAZMİNATININ  ALT BRANŞLAR İTİBARİYLE DAĞILIMI (MİLYAR TL)</v>
      </c>
    </row>
    <row r="73" spans="1:2">
      <c r="A73" s="396"/>
      <c r="B73" s="393"/>
    </row>
    <row r="74" spans="1:2">
      <c r="A74" s="396" t="s">
        <v>2299</v>
      </c>
      <c r="B74" s="393" t="str">
        <f>+'23-1'!$A$5</f>
        <v>YEŞİL KART PRİMLERİNİN VASITA TÜRLERİNE GÖRE DAĞILIMI (MİLYAR TL)</v>
      </c>
    </row>
    <row r="75" spans="1:2" ht="25.5">
      <c r="A75" s="396" t="s">
        <v>2301</v>
      </c>
      <c r="B75" s="393" t="str">
        <f>+'23-2'!$A$5</f>
        <v>TRAFİK SİGORTASI YURT İÇİ DİREKT İŞLER PRİMLERİNİN VASITA TÜRLERİNE GÖRE DAĞILIMI (YEŞİL KART HARİÇ) (MİLYAR TL)</v>
      </c>
    </row>
    <row r="76" spans="1:2">
      <c r="A76" s="396"/>
      <c r="B76" s="393"/>
    </row>
    <row r="77" spans="1:2">
      <c r="A77" s="396" t="s">
        <v>2053</v>
      </c>
      <c r="B77" s="393" t="str">
        <f>+'24'!$A$5</f>
        <v>TRAFİK SİGORTASI YURT İÇİ DİREKT İŞLER TAZMİNATININ VASITA TÜRLERİNE GÖRE DAĞILIMI (MİLYAR TL)</v>
      </c>
    </row>
    <row r="78" spans="1:2">
      <c r="A78" s="396"/>
      <c r="B78" s="393"/>
    </row>
    <row r="79" spans="1:2" ht="25.5">
      <c r="A79" s="396" t="s">
        <v>2303</v>
      </c>
      <c r="B79" s="393" t="str">
        <f>+'25'!$A$5</f>
        <v>KASKO SİGORTASI YURT İÇİ DİREKT İŞLER PRİMLERİNİN VASITA TÜRLERİNE GÖRE DAĞILIMI                       (MİLYAR TL)</v>
      </c>
    </row>
    <row r="80" spans="1:2">
      <c r="A80" s="652"/>
      <c r="B80" s="393"/>
    </row>
    <row r="81" spans="1:2" ht="25.5">
      <c r="A81" s="396" t="s">
        <v>2055</v>
      </c>
      <c r="B81" s="393" t="str">
        <f>+'26'!$A$5</f>
        <v>KASKO SİGORTASI YURT İÇİ DİREKT İŞLER TAZMİNATININ VASITA TÜRLERİNE GÖRE DAĞILIMI                      (MİLYAR TL)</v>
      </c>
    </row>
    <row r="82" spans="1:2">
      <c r="A82" s="396"/>
      <c r="B82" s="393"/>
    </row>
    <row r="83" spans="1:2" ht="25.5">
      <c r="A83" s="396" t="s">
        <v>2305</v>
      </c>
      <c r="B83" s="670" t="str">
        <f>+'27A'!$A$5</f>
        <v>SİGORTA ŞİRKETLERİNİN BRANŞLAR İTİBARİYLE 2003 YILINDA DÜZENLEDİKLERİ POLİÇE ADETLERİ*</v>
      </c>
    </row>
    <row r="84" spans="1:2" ht="25.5">
      <c r="A84" s="396" t="s">
        <v>2308</v>
      </c>
      <c r="B84" s="670"/>
    </row>
    <row r="85" spans="1:2">
      <c r="A85" s="652"/>
      <c r="B85" s="393"/>
    </row>
    <row r="86" spans="1:2" ht="25.5">
      <c r="A86" s="396" t="s">
        <v>2057</v>
      </c>
      <c r="B86" s="393" t="str">
        <f>+'28'!$A$5</f>
        <v>SİGORTA ŞİRKETLERİNİN  DİREKT PRİM ÜRETİMLERİ, REASÜRÖRLERE DEVRETTİKLERİ TUTARLAR VE KONSERVASYONLARI (MİLYAR TL)</v>
      </c>
    </row>
    <row r="87" spans="1:2">
      <c r="A87" s="652"/>
      <c r="B87" s="393"/>
    </row>
    <row r="88" spans="1:2">
      <c r="A88" s="396" t="s">
        <v>2059</v>
      </c>
      <c r="B88" s="393" t="str">
        <f>+'29'!$A$5</f>
        <v xml:space="preserve">REASÜRÖRLERE DEVREDİLEN PRİMLERİNİN TRETE DAĞILIMI                                                                                                                                               </v>
      </c>
    </row>
    <row r="89" spans="1:2">
      <c r="A89" s="652"/>
      <c r="B89" s="393"/>
    </row>
    <row r="90" spans="1:2" ht="25.5">
      <c r="A90" s="396" t="s">
        <v>2315</v>
      </c>
      <c r="B90" s="393" t="str">
        <f>+'30'!$A$5</f>
        <v>SİGORTA ŞİRKETLERİNİN DİREKT İŞLERE AİT ÖDEDİKLERİ TAZMİNATLAR, REASÜRÖRLERE DEVRETTİKLERİ VE KENDİ ÜZERLERİNDE TUTTUKLARI TUTARLAR (MİLYAR TL)</v>
      </c>
    </row>
    <row r="91" spans="1:2">
      <c r="A91" s="652"/>
      <c r="B91" s="393"/>
    </row>
    <row r="92" spans="1:2" ht="25.5">
      <c r="A92" s="396" t="s">
        <v>2061</v>
      </c>
      <c r="B92" s="393" t="str">
        <f>+'31'!$A$5</f>
        <v>YURT İÇİ DİREKT PRİM ÜRETİMİNİN MERKEZDEN, ACENTE ARACILIĞIYLA VE BANKALAR ARACILIĞIYLA YAPILAN ÜRETİM OLARAK AYIRIMI (MİLYAR TL)</v>
      </c>
    </row>
    <row r="93" spans="1:2">
      <c r="A93" s="652"/>
      <c r="B93" s="393"/>
    </row>
    <row r="94" spans="1:2" ht="25.5">
      <c r="A94" s="396" t="s">
        <v>2064</v>
      </c>
      <c r="B94" s="393" t="str">
        <f>+'32'!$A$5</f>
        <v>SİGORTA ŞİRKETLERİNİN YURT İÇİ DİREKT PRİM ÜRETİMLERİ VE KARŞILIĞINDA VERİLEN SİGORTA TEMİNATLARI (MİLYAR TL)</v>
      </c>
    </row>
    <row r="95" spans="1:2">
      <c r="A95" s="652"/>
      <c r="B95" s="393"/>
    </row>
    <row r="96" spans="1:2" ht="25.5">
      <c r="A96" s="396" t="s">
        <v>2319</v>
      </c>
      <c r="B96" s="393" t="str">
        <f>+'33'!$A$5</f>
        <v>SİGORTA ŞİRKETLERİNİN DEPREM TERÖR VE SEL EK TEMİNATLARINDA PRİM ÜRETİMİ VE HASAR DOSYALARINA İLİŞKİN BİLGİLER</v>
      </c>
    </row>
    <row r="97" spans="1:2">
      <c r="A97" s="652"/>
      <c r="B97" s="393"/>
    </row>
    <row r="98" spans="1:2">
      <c r="A98" s="396" t="s">
        <v>2066</v>
      </c>
      <c r="B98" s="393" t="str">
        <f>+'34'!$A$5</f>
        <v>SİGORTA VE EMEKLİLİK ŞİRKETLERİNİN MALİ BÜNYELERİNE İLİŞKİN ORANLAR</v>
      </c>
    </row>
    <row r="99" spans="1:2">
      <c r="A99" s="396"/>
      <c r="B99" s="393"/>
    </row>
    <row r="100" spans="1:2">
      <c r="A100" s="396" t="s">
        <v>652</v>
      </c>
      <c r="B100" s="393" t="str">
        <f>+'35'!$A$5</f>
        <v>SİGORTA ŞİRKETLERİNİN BRANŞLAR İTİBARİYLE TEKNİK KAR/PRİM ORANLARI* (%)</v>
      </c>
    </row>
    <row r="101" spans="1:2">
      <c r="A101" s="652"/>
      <c r="B101" s="393"/>
    </row>
    <row r="102" spans="1:2" ht="25.5">
      <c r="A102" s="396" t="s">
        <v>654</v>
      </c>
      <c r="B102" s="393" t="str">
        <f>+'36A'!$A$5</f>
        <v>SİGORTA ŞİRKETLERİNİN BRANŞLAR İTİBARİYLE HASAR-PRİM ORANLARI* (BRÜT) (Hayat Hariç)</v>
      </c>
    </row>
    <row r="103" spans="1:2" ht="26.25" thickBot="1">
      <c r="A103" s="397" t="s">
        <v>655</v>
      </c>
      <c r="B103" s="394" t="str">
        <f>+'36B'!$A$5</f>
        <v>SİGORTA ŞİRKETLERİNİN BRANŞLAR İTİBARİYLE HASAR-PRİM ORANLARI* (NET) (Hayat Hariç)</v>
      </c>
    </row>
    <row r="104" spans="1:2" ht="14.25" thickTop="1" thickBot="1">
      <c r="A104" s="180"/>
      <c r="B104" s="4"/>
    </row>
    <row r="105" spans="1:2">
      <c r="A105" s="547" t="s">
        <v>1909</v>
      </c>
      <c r="B105" s="4"/>
    </row>
    <row r="106" spans="1:2">
      <c r="A106" s="399" t="s">
        <v>611</v>
      </c>
      <c r="B106" s="4"/>
    </row>
    <row r="107" spans="1:2" ht="13.5" thickBot="1">
      <c r="A107" s="400" t="s">
        <v>619</v>
      </c>
      <c r="B107" s="4"/>
    </row>
    <row r="108" spans="1:2" ht="13.5" thickBot="1">
      <c r="A108" s="665" t="s">
        <v>239</v>
      </c>
      <c r="B108" s="665"/>
    </row>
    <row r="109" spans="1:2" ht="13.5" thickTop="1">
      <c r="A109" s="404" t="s">
        <v>646</v>
      </c>
      <c r="B109" s="401" t="str">
        <f>+'37'!$A$5</f>
        <v>SİGORTA VE REASÜRANS ŞİRKETLERİNİN HAYAT BRANŞINDAKİ MENKUL KIYMETLERİ (MİLYAR TL)</v>
      </c>
    </row>
    <row r="110" spans="1:2">
      <c r="A110" s="405"/>
      <c r="B110" s="402"/>
    </row>
    <row r="111" spans="1:2" ht="25.5">
      <c r="A111" s="406" t="s">
        <v>644</v>
      </c>
      <c r="B111" s="667" t="str">
        <f>+'38A'!$A$5</f>
        <v>SİGORTA ŞİRKETLERİNİN HAYAT BRANŞI KAR VE ZARAR HESABI TEKNİK SONUÇLARI (MİLYAR TL)</v>
      </c>
    </row>
    <row r="112" spans="1:2" ht="25.5">
      <c r="A112" s="406" t="s">
        <v>642</v>
      </c>
      <c r="B112" s="667"/>
    </row>
    <row r="113" spans="1:2">
      <c r="A113" s="405"/>
      <c r="B113" s="402"/>
    </row>
    <row r="114" spans="1:2">
      <c r="A114" s="406" t="s">
        <v>600</v>
      </c>
      <c r="B114" s="402" t="str">
        <f>+'39'!$A$5</f>
        <v>SİGORTA ŞİRKETLERİNİN  HAYAT BRANŞINDAKİ MALİ SONUÇLARI (MİLYAR TL)</v>
      </c>
    </row>
    <row r="115" spans="1:2">
      <c r="A115" s="405"/>
      <c r="B115" s="402"/>
    </row>
    <row r="116" spans="1:2">
      <c r="A116" s="406" t="s">
        <v>2502</v>
      </c>
      <c r="B116" s="402" t="str">
        <f>+'40'!$A$5</f>
        <v>2003 YIL SONU İTİBARİYLE MERİ POLİÇE ADETLERİ VE PRİM ÜRETİMLERİ</v>
      </c>
    </row>
    <row r="117" spans="1:2">
      <c r="A117" s="406"/>
      <c r="B117" s="402"/>
    </row>
    <row r="118" spans="1:2" ht="25.5">
      <c r="A118" s="406" t="s">
        <v>2500</v>
      </c>
      <c r="B118" s="667" t="str">
        <f>+'41A'!$A$5</f>
        <v>HAYAT BRANŞINDAKİ DİREKT ÜRETİM VE PORTFÖY HAREKETLERİ (MİLYAR TL)</v>
      </c>
    </row>
    <row r="119" spans="1:2" ht="25.5">
      <c r="A119" s="406" t="s">
        <v>2498</v>
      </c>
      <c r="B119" s="667"/>
    </row>
    <row r="120" spans="1:2">
      <c r="A120" s="405"/>
      <c r="B120" s="402"/>
    </row>
    <row r="121" spans="1:2">
      <c r="A121" s="406" t="s">
        <v>2496</v>
      </c>
      <c r="B121" s="402" t="str">
        <f>+'42-1'!$A$5</f>
        <v>KAR PAYI DAĞITIMINA İLİŞKİN ÖZET BİLGİLER</v>
      </c>
    </row>
    <row r="122" spans="1:2">
      <c r="A122" s="406"/>
      <c r="B122" s="402"/>
    </row>
    <row r="123" spans="1:2" ht="12" customHeight="1">
      <c r="A123" s="406" t="s">
        <v>2494</v>
      </c>
      <c r="B123" s="402" t="str">
        <f>+'42-2'!$A$5</f>
        <v>KAR PAYI DAĞITIMINA İLİŞKİN ÖZET BİLGİLER</v>
      </c>
    </row>
    <row r="124" spans="1:2">
      <c r="A124" s="405"/>
      <c r="B124" s="402"/>
    </row>
    <row r="125" spans="1:2">
      <c r="A125" s="406" t="s">
        <v>603</v>
      </c>
      <c r="B125" s="402" t="str">
        <f>+'43'!$A$5</f>
        <v>BİREYSEL EMEKLİLİK ŞİRKETLERİ FONLARINA İLİŞKİN BİLGİLER</v>
      </c>
    </row>
    <row r="126" spans="1:2">
      <c r="A126" s="405"/>
      <c r="B126" s="402"/>
    </row>
    <row r="127" spans="1:2">
      <c r="A127" s="406" t="s">
        <v>346</v>
      </c>
      <c r="B127" s="402" t="str">
        <f>+'44'!$A$5</f>
        <v>ÖDEME PERİYODUNA VE YAŞA GÖRE BİREYSEL EMEKLİLİK SÖZLEŞMELERİNİN DAĞILIMI</v>
      </c>
    </row>
    <row r="128" spans="1:2">
      <c r="A128" s="406"/>
      <c r="B128" s="402"/>
    </row>
    <row r="129" spans="1:2" ht="13.5" thickBot="1">
      <c r="A129" s="407" t="s">
        <v>2492</v>
      </c>
      <c r="B129" s="403" t="str">
        <f>+'45'!$A$5</f>
        <v>KATKI PAYI TUTARINA VE YAŞA GÖRE BİREYSEL EMEKLİLİK SÖZLEŞMELERİNİN DAĞILIMI</v>
      </c>
    </row>
    <row r="130" spans="1:2" ht="14.25" thickTop="1" thickBot="1">
      <c r="A130" s="180"/>
      <c r="B130" s="4"/>
    </row>
    <row r="131" spans="1:2">
      <c r="A131" s="547" t="s">
        <v>1909</v>
      </c>
      <c r="B131" s="4"/>
    </row>
    <row r="132" spans="1:2">
      <c r="A132" s="399" t="s">
        <v>1858</v>
      </c>
      <c r="B132" s="4"/>
    </row>
    <row r="133" spans="1:2" ht="13.5" thickBot="1">
      <c r="A133" s="400" t="s">
        <v>619</v>
      </c>
      <c r="B133" s="4"/>
    </row>
    <row r="134" spans="1:2" ht="13.5" thickBot="1">
      <c r="A134" s="665" t="s">
        <v>241</v>
      </c>
      <c r="B134" s="665"/>
    </row>
    <row r="135" spans="1:2" ht="26.25" thickTop="1">
      <c r="A135" s="410" t="s">
        <v>656</v>
      </c>
      <c r="B135" s="668" t="str">
        <f>+'46A'!$A$5</f>
        <v>REASÜRANS ŞİRKETLERİNİN BRANŞLAR İTİBARİYLE TEKNİK SONUÇLARI (MİLYAR TL)</v>
      </c>
    </row>
    <row r="136" spans="1:2" ht="25.5">
      <c r="A136" s="411" t="s">
        <v>657</v>
      </c>
      <c r="B136" s="669"/>
    </row>
    <row r="137" spans="1:2">
      <c r="A137" s="411"/>
      <c r="B137" s="408"/>
    </row>
    <row r="138" spans="1:2">
      <c r="A138" s="411" t="s">
        <v>2200</v>
      </c>
      <c r="B138" s="408" t="str">
        <f>+'47'!$A$5</f>
        <v>REASÜRANS ŞİRKETLERİNİN  KAR VE ZARAR HESABI MALİ SONUÇLARI (MİLYAR TL)</v>
      </c>
    </row>
    <row r="139" spans="1:2" ht="13.5" thickBot="1">
      <c r="A139" s="412"/>
      <c r="B139" s="409"/>
    </row>
    <row r="140" spans="1:2" ht="14.25" thickTop="1" thickBot="1">
      <c r="A140" s="180"/>
      <c r="B140" s="4"/>
    </row>
    <row r="141" spans="1:2">
      <c r="A141" s="547" t="s">
        <v>1909</v>
      </c>
      <c r="B141" s="4"/>
    </row>
    <row r="142" spans="1:2">
      <c r="A142" s="399" t="s">
        <v>1858</v>
      </c>
      <c r="B142" s="4"/>
    </row>
    <row r="143" spans="1:2" ht="13.5" thickBot="1">
      <c r="A143" s="400" t="s">
        <v>611</v>
      </c>
      <c r="B143" s="4"/>
    </row>
    <row r="144" spans="1:2" ht="13.5" thickBot="1">
      <c r="A144" s="666" t="s">
        <v>242</v>
      </c>
      <c r="B144" s="665"/>
    </row>
    <row r="145" spans="1:2" ht="13.5" thickTop="1">
      <c r="A145" s="654" t="s">
        <v>2210</v>
      </c>
      <c r="B145" s="655" t="str">
        <f>+'48'!$A$5</f>
        <v>SİGORTA VE EMEKLİLİK ŞİRKETLERİNİN ACENTELERİ (BANKALAR HARİÇ)</v>
      </c>
    </row>
    <row r="146" spans="1:2">
      <c r="A146" s="656"/>
      <c r="B146" s="657"/>
    </row>
    <row r="147" spans="1:2">
      <c r="A147" s="656" t="s">
        <v>2220</v>
      </c>
      <c r="B147" s="657" t="str">
        <f>+'49'!$A$5</f>
        <v>SİGORTA VE EMEKLİLİK SİRKETLERİNİN ACENTELİĞİNİ YAPAN BANKALAR VE ŞUBE SAYISI</v>
      </c>
    </row>
    <row r="148" spans="1:2">
      <c r="A148" s="656"/>
      <c r="B148" s="657"/>
    </row>
    <row r="149" spans="1:2">
      <c r="A149" s="656" t="s">
        <v>518</v>
      </c>
      <c r="B149" s="657" t="str">
        <f>+'50-1'!$A$5</f>
        <v>SİGORTA, EMEKLİLİK VE REASÜRANS ŞİRKETLERİNDE ÇALIŞAN SAYISI</v>
      </c>
    </row>
    <row r="150" spans="1:2">
      <c r="A150" s="656" t="s">
        <v>522</v>
      </c>
      <c r="B150" s="657" t="str">
        <f>+'50-2'!$A$5</f>
        <v>SİGORTA, EMEKLİLİK VE REASÜRANS ŞİRKETLERİNDE ÇALIŞAN PAZARLAMA ELEMANI SAYISI</v>
      </c>
    </row>
    <row r="151" spans="1:2">
      <c r="A151" s="656"/>
      <c r="B151" s="657"/>
    </row>
    <row r="152" spans="1:2" ht="25.5">
      <c r="A152" s="656" t="s">
        <v>525</v>
      </c>
      <c r="B152" s="657" t="str">
        <f>+'51'!$A$5</f>
        <v>SİGORTA, EMEKLİLİK VE REASÜRANS ŞİRKETLERİNİN YÖNETİM KURULU ÜYELERİ GENEL MÜDÜR VE GENEL MÜDÜR YARDIMCILARI</v>
      </c>
    </row>
    <row r="153" spans="1:2">
      <c r="A153" s="656"/>
      <c r="B153" s="657"/>
    </row>
    <row r="154" spans="1:2" ht="13.5" thickBot="1">
      <c r="A154" s="658" t="s">
        <v>1705</v>
      </c>
      <c r="B154" s="659" t="str">
        <f>+'52'!$A$5</f>
        <v>SİGORTA, EMEKLİLİK VE REASÜRANS ŞİRKETLERİNİN SERMAYELERİNİN DAĞILIMI (MİLYAR TL)</v>
      </c>
    </row>
    <row r="155" spans="1:2" ht="14.25" thickTop="1" thickBot="1">
      <c r="A155" s="390"/>
      <c r="B155" s="5"/>
    </row>
    <row r="156" spans="1:2">
      <c r="A156" s="547" t="s">
        <v>1909</v>
      </c>
      <c r="B156" s="37"/>
    </row>
    <row r="157" spans="1:2">
      <c r="A157" s="37"/>
      <c r="B157" s="37"/>
    </row>
  </sheetData>
  <mergeCells count="20">
    <mergeCell ref="A144:B144"/>
    <mergeCell ref="B111:B112"/>
    <mergeCell ref="B118:B119"/>
    <mergeCell ref="B135:B136"/>
    <mergeCell ref="B24:B25"/>
    <mergeCell ref="B83:B84"/>
    <mergeCell ref="A108:B108"/>
    <mergeCell ref="A1:B1"/>
    <mergeCell ref="A2:B2"/>
    <mergeCell ref="A3:B3"/>
    <mergeCell ref="A4:B4"/>
    <mergeCell ref="A17:B17"/>
    <mergeCell ref="A134:B134"/>
    <mergeCell ref="A5:B5"/>
    <mergeCell ref="A9:B9"/>
    <mergeCell ref="A10:B10"/>
    <mergeCell ref="A12:B12"/>
    <mergeCell ref="A6:B6"/>
    <mergeCell ref="A7:B7"/>
    <mergeCell ref="A8:B8"/>
  </mergeCells>
  <phoneticPr fontId="2" type="noConversion"/>
  <hyperlinks>
    <hyperlink ref="A18" location="'1A'!A1" display="TABLO: 1A"/>
    <hyperlink ref="A19" location="'1B'!A1" display="TABLO: 1B"/>
    <hyperlink ref="A21" location="'2A'!A1" display="TABLO: 2/A"/>
    <hyperlink ref="A22" location="'2B'!A1" display="TABLO: 2/B"/>
    <hyperlink ref="A24" location="'3A'!A1" display="TABLO: 3/A"/>
    <hyperlink ref="A25" location="'3B'!A1" display="TABLO: 3/B"/>
    <hyperlink ref="A27" location="'4'!A1" display="TABLO: 4"/>
    <hyperlink ref="A29" location="'5A'!A1" display="TABLO: 5/A"/>
    <hyperlink ref="A30" location="'5B'!A1" display="TABLO: 5/B"/>
    <hyperlink ref="A32" location="'6A'!A1" display="TABLO: 6/A"/>
    <hyperlink ref="A33" location="'6B'!A1" display="TABLO: 6/B"/>
    <hyperlink ref="A35" location="'7A'!A1" display="TABLO: 7/A"/>
    <hyperlink ref="A36" location="'7B'!A1" display="TABLO: 7/B"/>
    <hyperlink ref="A38" location="'8A'!A1" display="TABLO: 8/A"/>
    <hyperlink ref="A39" location="'8B'!A1" display="TABLO: 8/B"/>
    <hyperlink ref="A41" location="'9A'!A1" display="TABLO: 9/A"/>
    <hyperlink ref="A42" location="'9B'!A1" display="TABLO: 9/B"/>
    <hyperlink ref="A44" location="'10A'!A1" display="TABLO: 10/A"/>
    <hyperlink ref="A45" location="'10B'!A1" display="TABLO: 10/B"/>
    <hyperlink ref="A47" location="'11A'!A1" display="TABLO: 11/A"/>
    <hyperlink ref="A48" location="'11B'!A1" display="TABLO: 11/B"/>
    <hyperlink ref="A56" location="'14'!A1" display="TABLO: 14"/>
    <hyperlink ref="A58" location="'15'!A1" display="TABLO: 15"/>
    <hyperlink ref="A60" location="'16'!A1" display="TABLO: 16"/>
    <hyperlink ref="A62" location="'17'!A1" display="TABLO: 17"/>
    <hyperlink ref="A64" location="'18'!A1" display="TABLO: 18"/>
    <hyperlink ref="A66" location="'19'!A1" display="TABLO: 19"/>
    <hyperlink ref="A68" location="'20'!A1" display="TABLO: 20"/>
    <hyperlink ref="A72" location="'22'!A1" display="TABLO: 22"/>
    <hyperlink ref="A77" location="'24'!A1" display="TABLO: 24"/>
    <hyperlink ref="A81" location="'26'!A1" display="TABLO: 26"/>
    <hyperlink ref="A86" location="'28'!A1" display="TABLO: 28"/>
    <hyperlink ref="A88" location="'29'!A1" display="TABLO: 29"/>
    <hyperlink ref="A92" location="'31'!A1" display="TABLO: 31"/>
    <hyperlink ref="A94" location="'32'!A1" display="TABLO: 32"/>
    <hyperlink ref="A98" location="'34'!A1" display="TABLO: 34"/>
    <hyperlink ref="A102" location="'36A'!A1" display="TABLO: 36/A"/>
    <hyperlink ref="A103" location="'36B'!A1" display="TABLO: 36/B"/>
    <hyperlink ref="A111" location="'38A'!A1" display="TABLO: 37/A"/>
    <hyperlink ref="A112" location="'38B'!A1" display="TABLO: 37/B"/>
    <hyperlink ref="A114" location="'39'!A1" display="TABLO: 38"/>
    <hyperlink ref="A116" location="'40'!A1" display="TABLO: 39"/>
    <hyperlink ref="A121" location="'42-1'!A1" display="TABLO: 41/1"/>
    <hyperlink ref="A123" location="'42-2'!A1" display="TABLO: 41/2"/>
    <hyperlink ref="A125" location="'43'!A1" display="TABLO: 42"/>
    <hyperlink ref="A127" location="'44'!A1" display="TABLO: 43"/>
    <hyperlink ref="A50" location="'12A'!A1" display="TABLO: 12/A"/>
    <hyperlink ref="A51" location="'12B'!A1" display="TABLO: 12/B"/>
    <hyperlink ref="A53" location="'13A'!A1" display="TABLO: 13/A"/>
    <hyperlink ref="A54" location="'13B'!A1" display="TABLO: 13/B"/>
    <hyperlink ref="A70" location="'21'!A1" display="TABLO: 21"/>
    <hyperlink ref="A74:A75" location="'22'!A1" display="TABLO: 22"/>
    <hyperlink ref="A79" location="'25'!A1" display="TABLO: 25"/>
    <hyperlink ref="A83:A84" location="'26'!A1" display="TABLO: 26"/>
    <hyperlink ref="A90" location="'30'!A1" display="TABLO: 30"/>
    <hyperlink ref="A96" location="'33'!A1" display="TABLO: 33"/>
    <hyperlink ref="A109" location="'37'!A1" display="TABLO: 36"/>
    <hyperlink ref="A118:A119" location="'39'!A1" display="TABLO: 39"/>
    <hyperlink ref="A129" location="'45'!A1" display="TABLO: 44"/>
    <hyperlink ref="A135" location="'46A'!A1" display="TABLO: 45/A"/>
    <hyperlink ref="A136" location="'46B'!A1" display="TABLO: 45/B"/>
    <hyperlink ref="A138" location="'47'!A1" display="TABLO: 46"/>
    <hyperlink ref="A145" location="'48'!A1" display="TABLO: 48"/>
    <hyperlink ref="A147" location="'49'!A1" display="TABLO: 49"/>
    <hyperlink ref="A149:A150" location="'43'!A1" display="TABLO: 43"/>
    <hyperlink ref="A152" location="'51'!A1" display="TABLO: 51"/>
    <hyperlink ref="A154" location="'52'!A1" display="TABLO: 52"/>
    <hyperlink ref="A74" location="'23-1'!A1" display="TABLO: 23/1"/>
    <hyperlink ref="A75" location="'23-2'!A1" display="TABLO: 23/2"/>
    <hyperlink ref="A83" location="'27A'!A1" display="TABLO: 27/A"/>
    <hyperlink ref="A84" location="'27B'!A1" display="TABLO: 27/B"/>
    <hyperlink ref="A118" location="'41A'!A1" display="TABLO: 40/A"/>
    <hyperlink ref="A119" location="'41B'!A1" display="TABLO: 40/B"/>
    <hyperlink ref="A149" location="'50-1'!A1" display="TABLO: 50/1"/>
    <hyperlink ref="A150" location="'50-2'!A1" display="TABLO: 50/2"/>
    <hyperlink ref="A13" location="index!A1" display="INDEX"/>
    <hyperlink ref="A105" location="icindekiler!A1" display="HAYAT DIŞI"/>
    <hyperlink ref="A14" location="icindekiler!A130" display="HAYAT"/>
    <hyperlink ref="A142" location="icindekiler!A99" display="HAYAT"/>
    <hyperlink ref="A132" location="icindekiler!A99" display="HAYAT"/>
    <hyperlink ref="A106" location="icindekiler!A142" display="REASÜRANS"/>
    <hyperlink ref="A107" location="icindekiler!A158" display="DİĞER"/>
    <hyperlink ref="A15" location="icindekiler!A150" display="REASÜRANS"/>
    <hyperlink ref="A16" location="icindekiler!A162" display="DİĞER"/>
    <hyperlink ref="A133" location="icindekiler!A159" display="DİĞER"/>
    <hyperlink ref="A143" location="icindekiler!A116" display="REASÜRANS"/>
    <hyperlink ref="A131" location="icindekiler!A1" display="HAYAT DIŞI"/>
    <hyperlink ref="A141" location="icindekiler!A1" display="HAYAT DIŞI"/>
    <hyperlink ref="A156" location="icindekiler!A1" display="HAYAT DIŞI"/>
    <hyperlink ref="A100" location="'35'!A1" display="TABLO: 35"/>
  </hyperlinks>
  <pageMargins left="0.75" right="0.75" top="1" bottom="1" header="0.5" footer="0.5"/>
  <pageSetup paperSize="9" orientation="portrait" horizontalDpi="300" verticalDpi="300" r:id="rId1"/>
  <headerFooter alignWithMargins="0"/>
  <webPublishItems count="1">
    <webPublishItem id="22090" divId="Tablolar son_22090" sourceType="sheet" destinationFile="F:\karıştı valla\Tablolar\icindekiler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AB85"/>
  <sheetViews>
    <sheetView workbookViewId="0">
      <selection activeCell="A3" sqref="A3"/>
    </sheetView>
  </sheetViews>
  <sheetFormatPr defaultRowHeight="12.75"/>
  <cols>
    <col min="1" max="1" width="24.42578125" style="1" customWidth="1"/>
    <col min="2" max="5" width="16" style="1" customWidth="1"/>
    <col min="6" max="7" width="23.85546875" style="1" customWidth="1"/>
    <col min="8" max="8" width="13.42578125" style="1" customWidth="1"/>
    <col min="9" max="9" width="13.28515625" style="1" customWidth="1"/>
    <col min="10" max="10" width="16.42578125" style="1" customWidth="1"/>
    <col min="11" max="11" width="16.28515625" style="1" customWidth="1"/>
    <col min="12" max="12" width="21.140625" style="1" customWidth="1"/>
    <col min="13" max="13" width="21.7109375" style="1" customWidth="1"/>
    <col min="14" max="14" width="21.42578125" style="1" customWidth="1"/>
    <col min="15" max="15" width="23.42578125" style="1" customWidth="1"/>
    <col min="16" max="16" width="13.140625" style="1" customWidth="1"/>
    <col min="17" max="17" width="14.710937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9" t="s">
        <v>1908</v>
      </c>
    </row>
    <row r="2" spans="1:28">
      <c r="A2" s="179" t="s">
        <v>1437</v>
      </c>
    </row>
    <row r="3" spans="1:28">
      <c r="A3" s="550" t="s">
        <v>314</v>
      </c>
      <c r="Q3" s="27" t="s">
        <v>315</v>
      </c>
    </row>
    <row r="4" spans="1:28">
      <c r="A4" s="26"/>
    </row>
    <row r="5" spans="1:28" ht="15.75">
      <c r="A5" s="703" t="s">
        <v>2022</v>
      </c>
      <c r="B5" s="703"/>
      <c r="C5" s="703"/>
      <c r="D5" s="703"/>
      <c r="E5" s="703"/>
      <c r="F5" s="703"/>
      <c r="G5" s="703"/>
      <c r="H5" s="704" t="s">
        <v>2023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>
      <c r="A6" s="676"/>
      <c r="B6" s="676"/>
      <c r="C6" s="676"/>
      <c r="D6" s="676"/>
      <c r="E6" s="676"/>
      <c r="F6" s="676"/>
      <c r="G6" s="676"/>
      <c r="H6" s="687"/>
      <c r="I6" s="687"/>
      <c r="J6" s="687"/>
      <c r="K6" s="687"/>
      <c r="L6" s="687"/>
      <c r="M6" s="687"/>
      <c r="N6" s="687"/>
      <c r="O6" s="687"/>
      <c r="P6" s="687"/>
      <c r="Q6" s="687"/>
    </row>
    <row r="7" spans="1:28">
      <c r="A7" s="28"/>
      <c r="B7" s="28"/>
      <c r="C7" s="28"/>
      <c r="D7" s="28"/>
      <c r="E7" s="28"/>
      <c r="F7" s="28"/>
      <c r="G7" s="2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1512</v>
      </c>
      <c r="M9" s="684"/>
      <c r="N9" s="680" t="s">
        <v>1513</v>
      </c>
      <c r="O9" s="684"/>
      <c r="P9" s="682" t="s">
        <v>1926</v>
      </c>
      <c r="Q9" s="682" t="s">
        <v>1927</v>
      </c>
    </row>
    <row r="10" spans="1:28" ht="12.75" customHeight="1" thickBot="1">
      <c r="A10" s="698"/>
      <c r="B10" s="680" t="s">
        <v>2034</v>
      </c>
      <c r="C10" s="684"/>
      <c r="D10" s="680" t="s">
        <v>255</v>
      </c>
      <c r="E10" s="684"/>
      <c r="F10" s="682" t="s">
        <v>1637</v>
      </c>
      <c r="G10" s="682" t="s">
        <v>256</v>
      </c>
      <c r="H10" s="680" t="s">
        <v>259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5038</v>
      </c>
      <c r="C16" s="58">
        <v>0</v>
      </c>
      <c r="D16" s="317">
        <v>1958</v>
      </c>
      <c r="E16" s="58">
        <v>0</v>
      </c>
      <c r="F16" s="317">
        <v>1430</v>
      </c>
      <c r="G16" s="58">
        <v>171</v>
      </c>
      <c r="H16" s="317">
        <v>0</v>
      </c>
      <c r="I16" s="317">
        <v>744</v>
      </c>
      <c r="J16" s="472">
        <v>0</v>
      </c>
      <c r="K16" s="473">
        <v>0</v>
      </c>
      <c r="L16" s="58">
        <v>350</v>
      </c>
      <c r="M16" s="317">
        <v>192</v>
      </c>
      <c r="N16" s="58">
        <v>929</v>
      </c>
      <c r="O16" s="317">
        <v>337</v>
      </c>
      <c r="P16" s="317">
        <v>2</v>
      </c>
      <c r="Q16" s="485">
        <v>11151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96962</v>
      </c>
      <c r="C17" s="58">
        <v>0</v>
      </c>
      <c r="D17" s="317">
        <v>63</v>
      </c>
      <c r="E17" s="58">
        <v>0</v>
      </c>
      <c r="F17" s="317">
        <v>10163</v>
      </c>
      <c r="G17" s="58">
        <v>11</v>
      </c>
      <c r="H17" s="317">
        <v>16665</v>
      </c>
      <c r="I17" s="317">
        <v>23491</v>
      </c>
      <c r="J17" s="472">
        <v>0</v>
      </c>
      <c r="K17" s="473">
        <v>0</v>
      </c>
      <c r="L17" s="58">
        <v>2579</v>
      </c>
      <c r="M17" s="317">
        <v>1259</v>
      </c>
      <c r="N17" s="58">
        <v>8149</v>
      </c>
      <c r="O17" s="317">
        <v>26589</v>
      </c>
      <c r="P17" s="317">
        <v>56</v>
      </c>
      <c r="Q17" s="485">
        <v>185987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125062</v>
      </c>
      <c r="C18" s="58">
        <v>0</v>
      </c>
      <c r="D18" s="317">
        <v>6690</v>
      </c>
      <c r="E18" s="58">
        <v>3569</v>
      </c>
      <c r="F18" s="317">
        <v>16929</v>
      </c>
      <c r="G18" s="58">
        <v>0</v>
      </c>
      <c r="H18" s="317">
        <v>8185</v>
      </c>
      <c r="I18" s="317">
        <v>8856</v>
      </c>
      <c r="J18" s="472">
        <v>0</v>
      </c>
      <c r="K18" s="473">
        <v>0</v>
      </c>
      <c r="L18" s="58">
        <v>6588</v>
      </c>
      <c r="M18" s="317">
        <v>5445</v>
      </c>
      <c r="N18" s="58">
        <v>9946</v>
      </c>
      <c r="O18" s="317">
        <v>13168</v>
      </c>
      <c r="P18" s="317">
        <v>118</v>
      </c>
      <c r="Q18" s="485">
        <v>204556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5880</v>
      </c>
      <c r="C19" s="58">
        <v>0</v>
      </c>
      <c r="D19" s="317">
        <v>403</v>
      </c>
      <c r="E19" s="58">
        <v>0</v>
      </c>
      <c r="F19" s="317">
        <v>899</v>
      </c>
      <c r="G19" s="58">
        <v>0</v>
      </c>
      <c r="H19" s="317">
        <v>221</v>
      </c>
      <c r="I19" s="317">
        <v>221</v>
      </c>
      <c r="J19" s="472">
        <v>-35</v>
      </c>
      <c r="K19" s="473">
        <v>0</v>
      </c>
      <c r="L19" s="58">
        <v>441</v>
      </c>
      <c r="M19" s="317">
        <v>201</v>
      </c>
      <c r="N19" s="58">
        <v>389</v>
      </c>
      <c r="O19" s="317">
        <v>118</v>
      </c>
      <c r="P19" s="317">
        <v>139</v>
      </c>
      <c r="Q19" s="485">
        <v>8877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77333</v>
      </c>
      <c r="C20" s="475">
        <v>178</v>
      </c>
      <c r="D20" s="474">
        <v>1770</v>
      </c>
      <c r="E20" s="475">
        <v>0</v>
      </c>
      <c r="F20" s="474">
        <v>10237</v>
      </c>
      <c r="G20" s="475">
        <v>0</v>
      </c>
      <c r="H20" s="474">
        <v>7074</v>
      </c>
      <c r="I20" s="474">
        <v>10676</v>
      </c>
      <c r="J20" s="476">
        <v>0</v>
      </c>
      <c r="K20" s="477">
        <v>0</v>
      </c>
      <c r="L20" s="475">
        <v>4813</v>
      </c>
      <c r="M20" s="474">
        <v>5704</v>
      </c>
      <c r="N20" s="475">
        <v>5651</v>
      </c>
      <c r="O20" s="474">
        <v>15559</v>
      </c>
      <c r="P20" s="474">
        <v>195</v>
      </c>
      <c r="Q20" s="489">
        <v>139190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50171</v>
      </c>
      <c r="C21" s="58">
        <v>284</v>
      </c>
      <c r="D21" s="317">
        <v>2549</v>
      </c>
      <c r="E21" s="58">
        <v>604</v>
      </c>
      <c r="F21" s="317">
        <v>9122</v>
      </c>
      <c r="G21" s="58">
        <v>27</v>
      </c>
      <c r="H21" s="317">
        <v>9792</v>
      </c>
      <c r="I21" s="317">
        <v>8608</v>
      </c>
      <c r="J21" s="472">
        <v>1002</v>
      </c>
      <c r="K21" s="473">
        <v>14</v>
      </c>
      <c r="L21" s="58">
        <v>3985</v>
      </c>
      <c r="M21" s="317">
        <v>1822</v>
      </c>
      <c r="N21" s="58">
        <v>6754</v>
      </c>
      <c r="O21" s="317">
        <v>21295</v>
      </c>
      <c r="P21" s="317">
        <v>67</v>
      </c>
      <c r="Q21" s="485">
        <v>116096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7138</v>
      </c>
      <c r="C22" s="58">
        <v>0</v>
      </c>
      <c r="D22" s="317">
        <v>455</v>
      </c>
      <c r="E22" s="58">
        <v>0</v>
      </c>
      <c r="F22" s="317">
        <v>900</v>
      </c>
      <c r="G22" s="58">
        <v>0</v>
      </c>
      <c r="H22" s="317">
        <v>1636</v>
      </c>
      <c r="I22" s="317">
        <v>1700</v>
      </c>
      <c r="J22" s="472">
        <v>0</v>
      </c>
      <c r="K22" s="473">
        <v>0</v>
      </c>
      <c r="L22" s="58">
        <v>644</v>
      </c>
      <c r="M22" s="317">
        <v>315</v>
      </c>
      <c r="N22" s="58">
        <v>719</v>
      </c>
      <c r="O22" s="317">
        <v>704</v>
      </c>
      <c r="P22" s="317">
        <v>78</v>
      </c>
      <c r="Q22" s="485">
        <v>14289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7148</v>
      </c>
      <c r="C23" s="58">
        <v>0</v>
      </c>
      <c r="D23" s="317">
        <v>643</v>
      </c>
      <c r="E23" s="58">
        <v>0</v>
      </c>
      <c r="F23" s="317">
        <v>797</v>
      </c>
      <c r="G23" s="58">
        <v>0</v>
      </c>
      <c r="H23" s="317">
        <v>676</v>
      </c>
      <c r="I23" s="317">
        <v>-26</v>
      </c>
      <c r="J23" s="472">
        <v>0</v>
      </c>
      <c r="K23" s="473">
        <v>0</v>
      </c>
      <c r="L23" s="58">
        <v>935</v>
      </c>
      <c r="M23" s="317">
        <v>838</v>
      </c>
      <c r="N23" s="58">
        <v>1743</v>
      </c>
      <c r="O23" s="317">
        <v>7608</v>
      </c>
      <c r="P23" s="317">
        <v>2</v>
      </c>
      <c r="Q23" s="485">
        <v>20364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25033</v>
      </c>
      <c r="C24" s="58">
        <v>0</v>
      </c>
      <c r="D24" s="317">
        <v>0</v>
      </c>
      <c r="E24" s="58">
        <v>0</v>
      </c>
      <c r="F24" s="317">
        <v>470</v>
      </c>
      <c r="G24" s="58">
        <v>0</v>
      </c>
      <c r="H24" s="317">
        <v>1568</v>
      </c>
      <c r="I24" s="317">
        <v>56</v>
      </c>
      <c r="J24" s="472">
        <v>0</v>
      </c>
      <c r="K24" s="473">
        <v>0</v>
      </c>
      <c r="L24" s="58">
        <v>2913</v>
      </c>
      <c r="M24" s="317">
        <v>3227</v>
      </c>
      <c r="N24" s="58">
        <v>393</v>
      </c>
      <c r="O24" s="317">
        <v>8708</v>
      </c>
      <c r="P24" s="317">
        <v>0</v>
      </c>
      <c r="Q24" s="485">
        <v>42368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-100</v>
      </c>
      <c r="C25" s="475">
        <v>0</v>
      </c>
      <c r="D25" s="474">
        <v>0</v>
      </c>
      <c r="E25" s="475">
        <v>0</v>
      </c>
      <c r="F25" s="474">
        <v>-6</v>
      </c>
      <c r="G25" s="475">
        <v>0</v>
      </c>
      <c r="H25" s="474">
        <v>4042</v>
      </c>
      <c r="I25" s="474">
        <v>321</v>
      </c>
      <c r="J25" s="476">
        <v>0</v>
      </c>
      <c r="K25" s="477">
        <v>0</v>
      </c>
      <c r="L25" s="475">
        <v>201</v>
      </c>
      <c r="M25" s="474">
        <v>452</v>
      </c>
      <c r="N25" s="475">
        <v>1</v>
      </c>
      <c r="O25" s="474">
        <v>5080</v>
      </c>
      <c r="P25" s="474">
        <v>208</v>
      </c>
      <c r="Q25" s="489">
        <v>10199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12359</v>
      </c>
      <c r="C27" s="58">
        <v>0</v>
      </c>
      <c r="D27" s="317">
        <v>0</v>
      </c>
      <c r="E27" s="58">
        <v>0</v>
      </c>
      <c r="F27" s="317">
        <v>2285</v>
      </c>
      <c r="G27" s="58">
        <v>0</v>
      </c>
      <c r="H27" s="317">
        <v>352</v>
      </c>
      <c r="I27" s="317">
        <v>398</v>
      </c>
      <c r="J27" s="472">
        <v>0</v>
      </c>
      <c r="K27" s="473">
        <v>0</v>
      </c>
      <c r="L27" s="58">
        <v>230</v>
      </c>
      <c r="M27" s="317">
        <v>53</v>
      </c>
      <c r="N27" s="58">
        <v>1613</v>
      </c>
      <c r="O27" s="317">
        <v>169</v>
      </c>
      <c r="P27" s="317">
        <v>7</v>
      </c>
      <c r="Q27" s="485">
        <v>17466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37539</v>
      </c>
      <c r="C28" s="58">
        <v>0</v>
      </c>
      <c r="D28" s="317">
        <v>3</v>
      </c>
      <c r="E28" s="58">
        <v>0</v>
      </c>
      <c r="F28" s="317">
        <v>5744</v>
      </c>
      <c r="G28" s="58">
        <v>0</v>
      </c>
      <c r="H28" s="317">
        <v>2658</v>
      </c>
      <c r="I28" s="317">
        <v>2807</v>
      </c>
      <c r="J28" s="472">
        <v>0</v>
      </c>
      <c r="K28" s="473">
        <v>0</v>
      </c>
      <c r="L28" s="58">
        <v>1897</v>
      </c>
      <c r="M28" s="317">
        <v>770</v>
      </c>
      <c r="N28" s="58">
        <v>5422</v>
      </c>
      <c r="O28" s="317">
        <v>8214</v>
      </c>
      <c r="P28" s="317">
        <v>0</v>
      </c>
      <c r="Q28" s="485">
        <v>65054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14855</v>
      </c>
      <c r="C29" s="58">
        <v>0</v>
      </c>
      <c r="D29" s="317">
        <v>0</v>
      </c>
      <c r="E29" s="58">
        <v>45</v>
      </c>
      <c r="F29" s="317">
        <v>1967</v>
      </c>
      <c r="G29" s="58">
        <v>0</v>
      </c>
      <c r="H29" s="317">
        <v>62</v>
      </c>
      <c r="I29" s="317">
        <v>1538</v>
      </c>
      <c r="J29" s="472">
        <v>0</v>
      </c>
      <c r="K29" s="473">
        <v>0</v>
      </c>
      <c r="L29" s="58">
        <v>417</v>
      </c>
      <c r="M29" s="317">
        <v>248</v>
      </c>
      <c r="N29" s="58">
        <v>2554</v>
      </c>
      <c r="O29" s="317">
        <v>2573</v>
      </c>
      <c r="P29" s="317">
        <v>113</v>
      </c>
      <c r="Q29" s="485">
        <v>24372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15</v>
      </c>
      <c r="M30" s="317">
        <v>220</v>
      </c>
      <c r="N30" s="58">
        <v>0</v>
      </c>
      <c r="O30" s="317">
        <v>0</v>
      </c>
      <c r="P30" s="317">
        <v>1152</v>
      </c>
      <c r="Q30" s="485">
        <v>1387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76014</v>
      </c>
      <c r="C31" s="540">
        <v>368</v>
      </c>
      <c r="D31" s="479">
        <v>0</v>
      </c>
      <c r="E31" s="540">
        <v>0</v>
      </c>
      <c r="F31" s="479">
        <v>12142</v>
      </c>
      <c r="G31" s="540">
        <v>0</v>
      </c>
      <c r="H31" s="479">
        <v>5315</v>
      </c>
      <c r="I31" s="479">
        <v>5378</v>
      </c>
      <c r="J31" s="541">
        <v>0</v>
      </c>
      <c r="K31" s="480">
        <v>0</v>
      </c>
      <c r="L31" s="540">
        <v>2293</v>
      </c>
      <c r="M31" s="479">
        <v>725</v>
      </c>
      <c r="N31" s="540">
        <v>12965</v>
      </c>
      <c r="O31" s="479">
        <v>92982</v>
      </c>
      <c r="P31" s="479">
        <v>43</v>
      </c>
      <c r="Q31" s="491">
        <v>208225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9847</v>
      </c>
      <c r="C32" s="58">
        <v>119</v>
      </c>
      <c r="D32" s="317">
        <v>664</v>
      </c>
      <c r="E32" s="58">
        <v>0</v>
      </c>
      <c r="F32" s="317">
        <v>1004</v>
      </c>
      <c r="G32" s="58">
        <v>5</v>
      </c>
      <c r="H32" s="317">
        <v>460</v>
      </c>
      <c r="I32" s="317">
        <v>630</v>
      </c>
      <c r="J32" s="472">
        <v>0</v>
      </c>
      <c r="K32" s="473">
        <v>0</v>
      </c>
      <c r="L32" s="58">
        <v>791</v>
      </c>
      <c r="M32" s="317">
        <v>467</v>
      </c>
      <c r="N32" s="58">
        <v>646</v>
      </c>
      <c r="O32" s="317">
        <v>170</v>
      </c>
      <c r="P32" s="317">
        <v>28</v>
      </c>
      <c r="Q32" s="485">
        <v>14831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934</v>
      </c>
      <c r="C33" s="58">
        <v>0</v>
      </c>
      <c r="D33" s="317">
        <v>0</v>
      </c>
      <c r="E33" s="58">
        <v>0</v>
      </c>
      <c r="F33" s="317">
        <v>209</v>
      </c>
      <c r="G33" s="58">
        <v>0</v>
      </c>
      <c r="H33" s="317">
        <v>98</v>
      </c>
      <c r="I33" s="317">
        <v>181</v>
      </c>
      <c r="J33" s="472">
        <v>0</v>
      </c>
      <c r="K33" s="473">
        <v>0</v>
      </c>
      <c r="L33" s="58">
        <v>80</v>
      </c>
      <c r="M33" s="317">
        <v>57</v>
      </c>
      <c r="N33" s="58">
        <v>160</v>
      </c>
      <c r="O33" s="317">
        <v>337</v>
      </c>
      <c r="P33" s="317">
        <v>1</v>
      </c>
      <c r="Q33" s="485">
        <v>2057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10957</v>
      </c>
      <c r="C34" s="58">
        <v>0</v>
      </c>
      <c r="D34" s="317">
        <v>0</v>
      </c>
      <c r="E34" s="58">
        <v>0</v>
      </c>
      <c r="F34" s="317">
        <v>2408</v>
      </c>
      <c r="G34" s="58">
        <v>0</v>
      </c>
      <c r="H34" s="317">
        <v>1090</v>
      </c>
      <c r="I34" s="317">
        <v>1110</v>
      </c>
      <c r="J34" s="472">
        <v>0</v>
      </c>
      <c r="K34" s="473">
        <v>0</v>
      </c>
      <c r="L34" s="58">
        <v>543</v>
      </c>
      <c r="M34" s="317">
        <v>317</v>
      </c>
      <c r="N34" s="58">
        <v>3549</v>
      </c>
      <c r="O34" s="317">
        <v>887</v>
      </c>
      <c r="P34" s="317">
        <v>62</v>
      </c>
      <c r="Q34" s="485">
        <v>20923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2784</v>
      </c>
      <c r="C35" s="475">
        <v>0</v>
      </c>
      <c r="D35" s="474">
        <v>283</v>
      </c>
      <c r="E35" s="475">
        <v>0</v>
      </c>
      <c r="F35" s="474">
        <v>444</v>
      </c>
      <c r="G35" s="475">
        <v>0</v>
      </c>
      <c r="H35" s="474">
        <v>234</v>
      </c>
      <c r="I35" s="474">
        <v>325</v>
      </c>
      <c r="J35" s="476">
        <v>29</v>
      </c>
      <c r="K35" s="477">
        <v>0</v>
      </c>
      <c r="L35" s="475">
        <v>297</v>
      </c>
      <c r="M35" s="474">
        <v>208</v>
      </c>
      <c r="N35" s="475">
        <v>476</v>
      </c>
      <c r="O35" s="474">
        <v>326</v>
      </c>
      <c r="P35" s="474">
        <v>4</v>
      </c>
      <c r="Q35" s="489">
        <v>5410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37999</v>
      </c>
      <c r="C36" s="58">
        <v>87</v>
      </c>
      <c r="D36" s="317">
        <v>2554</v>
      </c>
      <c r="E36" s="58">
        <v>0</v>
      </c>
      <c r="F36" s="317">
        <v>5710</v>
      </c>
      <c r="G36" s="58">
        <v>184</v>
      </c>
      <c r="H36" s="317">
        <v>4163</v>
      </c>
      <c r="I36" s="317">
        <v>3619</v>
      </c>
      <c r="J36" s="472">
        <v>94</v>
      </c>
      <c r="K36" s="473">
        <v>13</v>
      </c>
      <c r="L36" s="58">
        <v>3375</v>
      </c>
      <c r="M36" s="317">
        <v>2869</v>
      </c>
      <c r="N36" s="58">
        <v>4308</v>
      </c>
      <c r="O36" s="317">
        <v>5947</v>
      </c>
      <c r="P36" s="317">
        <v>150</v>
      </c>
      <c r="Q36" s="485">
        <v>71072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-281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1</v>
      </c>
      <c r="I37" s="317">
        <v>1</v>
      </c>
      <c r="J37" s="472">
        <v>0</v>
      </c>
      <c r="K37" s="473">
        <v>0</v>
      </c>
      <c r="L37" s="58">
        <v>630</v>
      </c>
      <c r="M37" s="317">
        <v>7</v>
      </c>
      <c r="N37" s="58">
        <v>1</v>
      </c>
      <c r="O37" s="317">
        <v>22</v>
      </c>
      <c r="P37" s="317">
        <v>-1</v>
      </c>
      <c r="Q37" s="485">
        <v>380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97577.828087436006</v>
      </c>
      <c r="C38" s="58">
        <v>77.281919333000005</v>
      </c>
      <c r="D38" s="317">
        <v>1289.5958713760001</v>
      </c>
      <c r="E38" s="58">
        <v>2790.5582954390002</v>
      </c>
      <c r="F38" s="317">
        <v>21955.426239675999</v>
      </c>
      <c r="G38" s="58">
        <v>0</v>
      </c>
      <c r="H38" s="317">
        <v>5027.5481464239992</v>
      </c>
      <c r="I38" s="317">
        <v>10225.973947434999</v>
      </c>
      <c r="J38" s="472">
        <v>0</v>
      </c>
      <c r="K38" s="473">
        <v>0</v>
      </c>
      <c r="L38" s="58">
        <v>2773.4360000000015</v>
      </c>
      <c r="M38" s="317">
        <v>2093.1510894759995</v>
      </c>
      <c r="N38" s="58">
        <v>13596.005362333999</v>
      </c>
      <c r="O38" s="317">
        <v>8539.315659386999</v>
      </c>
      <c r="P38" s="317">
        <v>86.754791239999975</v>
      </c>
      <c r="Q38" s="485">
        <v>166032.87540955606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485">
        <v>0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4</v>
      </c>
      <c r="I40" s="317">
        <v>0</v>
      </c>
      <c r="J40" s="472">
        <v>0</v>
      </c>
      <c r="K40" s="473">
        <v>0</v>
      </c>
      <c r="L40" s="58">
        <v>0</v>
      </c>
      <c r="M40" s="317">
        <v>53</v>
      </c>
      <c r="N40" s="58">
        <v>0</v>
      </c>
      <c r="O40" s="317">
        <v>1</v>
      </c>
      <c r="P40" s="317">
        <v>0</v>
      </c>
      <c r="Q40" s="485">
        <v>58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22391</v>
      </c>
      <c r="C41" s="540">
        <v>30</v>
      </c>
      <c r="D41" s="479">
        <v>0</v>
      </c>
      <c r="E41" s="540">
        <v>0</v>
      </c>
      <c r="F41" s="479">
        <v>3884</v>
      </c>
      <c r="G41" s="540">
        <v>0</v>
      </c>
      <c r="H41" s="479">
        <v>1055</v>
      </c>
      <c r="I41" s="479">
        <v>2115</v>
      </c>
      <c r="J41" s="541">
        <v>0</v>
      </c>
      <c r="K41" s="480">
        <v>0</v>
      </c>
      <c r="L41" s="540">
        <v>1100</v>
      </c>
      <c r="M41" s="479">
        <v>672</v>
      </c>
      <c r="N41" s="540">
        <v>3316</v>
      </c>
      <c r="O41" s="479">
        <v>4119</v>
      </c>
      <c r="P41" s="479">
        <v>25</v>
      </c>
      <c r="Q41" s="491">
        <v>38707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565</v>
      </c>
      <c r="C42" s="58">
        <v>0</v>
      </c>
      <c r="D42" s="317">
        <v>0</v>
      </c>
      <c r="E42" s="58">
        <v>0</v>
      </c>
      <c r="F42" s="317">
        <v>116</v>
      </c>
      <c r="G42" s="58">
        <v>0</v>
      </c>
      <c r="H42" s="317">
        <v>62</v>
      </c>
      <c r="I42" s="317">
        <v>0</v>
      </c>
      <c r="J42" s="472">
        <v>0</v>
      </c>
      <c r="K42" s="473">
        <v>0</v>
      </c>
      <c r="L42" s="58">
        <v>400</v>
      </c>
      <c r="M42" s="317">
        <v>10</v>
      </c>
      <c r="N42" s="58">
        <v>86</v>
      </c>
      <c r="O42" s="317">
        <v>146</v>
      </c>
      <c r="P42" s="317">
        <v>76</v>
      </c>
      <c r="Q42" s="485">
        <v>1461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744</v>
      </c>
      <c r="C43" s="58">
        <v>0</v>
      </c>
      <c r="D43" s="317">
        <v>464</v>
      </c>
      <c r="E43" s="58">
        <v>0</v>
      </c>
      <c r="F43" s="317">
        <v>138</v>
      </c>
      <c r="G43" s="58">
        <v>0</v>
      </c>
      <c r="H43" s="317">
        <v>867</v>
      </c>
      <c r="I43" s="317">
        <v>124</v>
      </c>
      <c r="J43" s="472">
        <v>0</v>
      </c>
      <c r="K43" s="473">
        <v>0</v>
      </c>
      <c r="L43" s="58">
        <v>208</v>
      </c>
      <c r="M43" s="317">
        <v>114</v>
      </c>
      <c r="N43" s="58">
        <v>2</v>
      </c>
      <c r="O43" s="317">
        <v>586</v>
      </c>
      <c r="P43" s="317">
        <v>12</v>
      </c>
      <c r="Q43" s="485">
        <v>3259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9836</v>
      </c>
      <c r="C44" s="58">
        <v>140</v>
      </c>
      <c r="D44" s="317">
        <v>11584</v>
      </c>
      <c r="E44" s="58">
        <v>0</v>
      </c>
      <c r="F44" s="317">
        <v>1549</v>
      </c>
      <c r="G44" s="58">
        <v>38</v>
      </c>
      <c r="H44" s="317">
        <v>672</v>
      </c>
      <c r="I44" s="317">
        <v>734</v>
      </c>
      <c r="J44" s="472">
        <v>12</v>
      </c>
      <c r="K44" s="473">
        <v>8</v>
      </c>
      <c r="L44" s="58">
        <v>397</v>
      </c>
      <c r="M44" s="317">
        <v>228</v>
      </c>
      <c r="N44" s="58">
        <v>4849</v>
      </c>
      <c r="O44" s="317">
        <v>3423</v>
      </c>
      <c r="P44" s="317">
        <v>168</v>
      </c>
      <c r="Q44" s="485">
        <v>33638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11592</v>
      </c>
      <c r="C45" s="475">
        <v>35</v>
      </c>
      <c r="D45" s="474">
        <v>0</v>
      </c>
      <c r="E45" s="475">
        <v>0</v>
      </c>
      <c r="F45" s="474">
        <v>2325</v>
      </c>
      <c r="G45" s="475">
        <v>0</v>
      </c>
      <c r="H45" s="474">
        <v>1350</v>
      </c>
      <c r="I45" s="474">
        <v>1531</v>
      </c>
      <c r="J45" s="476">
        <v>0</v>
      </c>
      <c r="K45" s="477">
        <v>0</v>
      </c>
      <c r="L45" s="475">
        <v>412</v>
      </c>
      <c r="M45" s="474">
        <v>161</v>
      </c>
      <c r="N45" s="475">
        <v>2171</v>
      </c>
      <c r="O45" s="474">
        <v>1109</v>
      </c>
      <c r="P45" s="474">
        <v>360</v>
      </c>
      <c r="Q45" s="489">
        <v>21046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1550</v>
      </c>
      <c r="C46" s="58">
        <v>0</v>
      </c>
      <c r="D46" s="317">
        <v>180</v>
      </c>
      <c r="E46" s="58">
        <v>0</v>
      </c>
      <c r="F46" s="317">
        <v>308</v>
      </c>
      <c r="G46" s="58">
        <v>0</v>
      </c>
      <c r="H46" s="317">
        <v>76</v>
      </c>
      <c r="I46" s="317">
        <v>156</v>
      </c>
      <c r="J46" s="472">
        <v>0</v>
      </c>
      <c r="K46" s="473">
        <v>0</v>
      </c>
      <c r="L46" s="58">
        <v>227</v>
      </c>
      <c r="M46" s="317">
        <v>20</v>
      </c>
      <c r="N46" s="58">
        <v>191</v>
      </c>
      <c r="O46" s="317">
        <v>58</v>
      </c>
      <c r="P46" s="317">
        <v>44</v>
      </c>
      <c r="Q46" s="485">
        <v>2810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25264</v>
      </c>
      <c r="C47" s="58">
        <v>0</v>
      </c>
      <c r="D47" s="317">
        <v>0</v>
      </c>
      <c r="E47" s="58">
        <v>0</v>
      </c>
      <c r="F47" s="317">
        <v>7249</v>
      </c>
      <c r="G47" s="58">
        <v>0</v>
      </c>
      <c r="H47" s="317">
        <v>4037</v>
      </c>
      <c r="I47" s="317">
        <v>0</v>
      </c>
      <c r="J47" s="472">
        <v>0</v>
      </c>
      <c r="K47" s="473">
        <v>0</v>
      </c>
      <c r="L47" s="58">
        <v>1261</v>
      </c>
      <c r="M47" s="317">
        <v>703</v>
      </c>
      <c r="N47" s="58">
        <v>2764</v>
      </c>
      <c r="O47" s="317">
        <v>1295</v>
      </c>
      <c r="P47" s="317">
        <v>18</v>
      </c>
      <c r="Q47" s="485">
        <v>42591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943</v>
      </c>
      <c r="C48" s="58">
        <v>0</v>
      </c>
      <c r="D48" s="317">
        <v>0</v>
      </c>
      <c r="E48" s="58">
        <v>0</v>
      </c>
      <c r="F48" s="317">
        <v>178</v>
      </c>
      <c r="G48" s="58">
        <v>0</v>
      </c>
      <c r="H48" s="317">
        <v>1108</v>
      </c>
      <c r="I48" s="317">
        <v>0</v>
      </c>
      <c r="J48" s="472">
        <v>0</v>
      </c>
      <c r="K48" s="473">
        <v>0</v>
      </c>
      <c r="L48" s="58">
        <v>60</v>
      </c>
      <c r="M48" s="317">
        <v>246</v>
      </c>
      <c r="N48" s="58">
        <v>96</v>
      </c>
      <c r="O48" s="317">
        <v>241</v>
      </c>
      <c r="P48" s="317">
        <v>1742</v>
      </c>
      <c r="Q48" s="485">
        <v>4614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172</v>
      </c>
      <c r="C49" s="58">
        <v>0</v>
      </c>
      <c r="D49" s="317">
        <v>0</v>
      </c>
      <c r="E49" s="58">
        <v>0</v>
      </c>
      <c r="F49" s="317">
        <v>38</v>
      </c>
      <c r="G49" s="58">
        <v>0</v>
      </c>
      <c r="H49" s="317">
        <v>60</v>
      </c>
      <c r="I49" s="317">
        <v>36</v>
      </c>
      <c r="J49" s="472">
        <v>0</v>
      </c>
      <c r="K49" s="473">
        <v>0</v>
      </c>
      <c r="L49" s="58">
        <v>59</v>
      </c>
      <c r="M49" s="317">
        <v>137</v>
      </c>
      <c r="N49" s="58">
        <v>23</v>
      </c>
      <c r="O49" s="317">
        <v>704</v>
      </c>
      <c r="P49" s="317">
        <v>0</v>
      </c>
      <c r="Q49" s="485">
        <v>1229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47328</v>
      </c>
      <c r="C50" s="58">
        <v>0</v>
      </c>
      <c r="D50" s="317">
        <v>5118</v>
      </c>
      <c r="E50" s="58">
        <v>0</v>
      </c>
      <c r="F50" s="317">
        <v>8291</v>
      </c>
      <c r="G50" s="58">
        <v>0</v>
      </c>
      <c r="H50" s="317">
        <v>2569</v>
      </c>
      <c r="I50" s="317">
        <v>4149</v>
      </c>
      <c r="J50" s="472">
        <v>0</v>
      </c>
      <c r="K50" s="473">
        <v>0</v>
      </c>
      <c r="L50" s="58">
        <v>2824</v>
      </c>
      <c r="M50" s="317">
        <v>996</v>
      </c>
      <c r="N50" s="58">
        <v>4716</v>
      </c>
      <c r="O50" s="317">
        <v>5238</v>
      </c>
      <c r="P50" s="317">
        <v>33</v>
      </c>
      <c r="Q50" s="485">
        <v>81262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820634.82808743604</v>
      </c>
      <c r="C51" s="478">
        <v>1318.2819193329999</v>
      </c>
      <c r="D51" s="478">
        <v>36670.595871376005</v>
      </c>
      <c r="E51" s="478">
        <v>7008.5582954390002</v>
      </c>
      <c r="F51" s="478">
        <v>128885.426239676</v>
      </c>
      <c r="G51" s="478">
        <v>436</v>
      </c>
      <c r="H51" s="478">
        <v>81179.548146424</v>
      </c>
      <c r="I51" s="478">
        <v>89704.973947435006</v>
      </c>
      <c r="J51" s="478">
        <v>1102</v>
      </c>
      <c r="K51" s="478">
        <v>35</v>
      </c>
      <c r="L51" s="478">
        <v>43738.436000000002</v>
      </c>
      <c r="M51" s="478">
        <v>30829.151089475999</v>
      </c>
      <c r="N51" s="478">
        <v>98178.005362333992</v>
      </c>
      <c r="O51" s="478">
        <v>236252.31565938701</v>
      </c>
      <c r="P51" s="478">
        <v>4988.7547912400005</v>
      </c>
      <c r="Q51" s="490">
        <v>1580961.8754095561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485">
        <v>0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485">
        <v>0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485">
        <v>0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485">
        <v>0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485">
        <v>0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91">
        <v>0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485">
        <v>0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485">
        <v>0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485">
        <v>0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89">
        <v>0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485">
        <v>0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485">
        <v>0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485">
        <v>0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485">
        <v>0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485">
        <v>0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485">
        <v>0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485">
        <v>0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89">
        <v>0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485">
        <v>0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485">
        <v>0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91">
        <v>0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820634.82808743604</v>
      </c>
      <c r="C77" s="88">
        <v>1318.2819193329999</v>
      </c>
      <c r="D77" s="88">
        <v>36670.595871376005</v>
      </c>
      <c r="E77" s="88">
        <v>7008.5582954390002</v>
      </c>
      <c r="F77" s="88">
        <v>128885.426239676</v>
      </c>
      <c r="G77" s="88">
        <v>436</v>
      </c>
      <c r="H77" s="88">
        <v>81179.548146424</v>
      </c>
      <c r="I77" s="88">
        <v>89704.973947435006</v>
      </c>
      <c r="J77" s="88">
        <v>1102</v>
      </c>
      <c r="K77" s="88">
        <v>35</v>
      </c>
      <c r="L77" s="88">
        <v>43738.436000000002</v>
      </c>
      <c r="M77" s="88">
        <v>30829.151089475999</v>
      </c>
      <c r="N77" s="88">
        <v>98178.005362333992</v>
      </c>
      <c r="O77" s="88">
        <v>236252.31565938701</v>
      </c>
      <c r="P77" s="88">
        <v>4988.7547912400005</v>
      </c>
      <c r="Q77" s="132">
        <v>1580961.8754095561</v>
      </c>
      <c r="R77" s="107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650026.03661409894</v>
      </c>
      <c r="C78" s="70">
        <v>764.70379073100003</v>
      </c>
      <c r="D78" s="79">
        <v>22032.859960328999</v>
      </c>
      <c r="E78" s="70">
        <v>4018.4104068659999</v>
      </c>
      <c r="F78" s="79">
        <v>108253.34547933401</v>
      </c>
      <c r="G78" s="570">
        <v>665</v>
      </c>
      <c r="H78" s="79">
        <v>70043.191828745999</v>
      </c>
      <c r="I78" s="70">
        <v>104829.53219923301</v>
      </c>
      <c r="J78" s="79">
        <v>70</v>
      </c>
      <c r="K78" s="70">
        <v>76</v>
      </c>
      <c r="L78" s="79">
        <v>33577.530571417999</v>
      </c>
      <c r="M78" s="70">
        <v>33782.616695543002</v>
      </c>
      <c r="N78" s="66">
        <v>77962.349042543006</v>
      </c>
      <c r="O78" s="70">
        <v>203907.117260336</v>
      </c>
      <c r="P78" s="78">
        <v>3557.7104081900002</v>
      </c>
      <c r="Q78" s="505">
        <v>1313566.4042573681</v>
      </c>
    </row>
    <row r="79" spans="1:28">
      <c r="A79" s="193">
        <v>2001</v>
      </c>
      <c r="B79" s="79">
        <v>440325.53599999996</v>
      </c>
      <c r="C79" s="70">
        <v>529</v>
      </c>
      <c r="D79" s="79">
        <v>6351.5920000000006</v>
      </c>
      <c r="E79" s="70">
        <v>1987</v>
      </c>
      <c r="F79" s="79">
        <v>70870.847999999998</v>
      </c>
      <c r="G79" s="570">
        <v>230</v>
      </c>
      <c r="H79" s="79">
        <v>38488.423999999999</v>
      </c>
      <c r="I79" s="70">
        <v>88707.137000000002</v>
      </c>
      <c r="J79" s="79">
        <v>47</v>
      </c>
      <c r="K79" s="70">
        <v>107</v>
      </c>
      <c r="L79" s="79">
        <v>23083.253000000001</v>
      </c>
      <c r="M79" s="70">
        <v>15035.642</v>
      </c>
      <c r="N79" s="66">
        <v>55677.444000000003</v>
      </c>
      <c r="O79" s="70">
        <v>188962.027</v>
      </c>
      <c r="P79" s="78">
        <v>2823.1570000000002</v>
      </c>
      <c r="Q79" s="308">
        <v>933225.06</v>
      </c>
    </row>
    <row r="80" spans="1:28">
      <c r="A80" s="193">
        <v>2000</v>
      </c>
      <c r="B80" s="79">
        <v>255843</v>
      </c>
      <c r="C80" s="70">
        <v>500</v>
      </c>
      <c r="D80" s="79">
        <v>5022</v>
      </c>
      <c r="E80" s="70">
        <v>584</v>
      </c>
      <c r="F80" s="79">
        <v>47367</v>
      </c>
      <c r="G80" s="570">
        <v>222</v>
      </c>
      <c r="H80" s="79">
        <v>35753</v>
      </c>
      <c r="I80" s="70">
        <v>86412</v>
      </c>
      <c r="J80" s="79">
        <v>590</v>
      </c>
      <c r="K80" s="70">
        <v>426</v>
      </c>
      <c r="L80" s="79">
        <v>14568</v>
      </c>
      <c r="M80" s="70">
        <v>9610</v>
      </c>
      <c r="N80" s="96">
        <v>32296</v>
      </c>
      <c r="O80" s="70">
        <v>109502</v>
      </c>
      <c r="P80" s="78">
        <v>3730</v>
      </c>
      <c r="Q80" s="308">
        <v>602422</v>
      </c>
    </row>
    <row r="81" spans="1:17" ht="13.5" thickBot="1">
      <c r="A81" s="194">
        <v>1999</v>
      </c>
      <c r="B81" s="90">
        <v>156127.97232311103</v>
      </c>
      <c r="C81" s="91">
        <v>399</v>
      </c>
      <c r="D81" s="90">
        <v>2463.299</v>
      </c>
      <c r="E81" s="91">
        <v>596</v>
      </c>
      <c r="F81" s="90">
        <v>35745.224845916004</v>
      </c>
      <c r="G81" s="139">
        <v>63.873999999999995</v>
      </c>
      <c r="H81" s="90">
        <v>46304.307810638995</v>
      </c>
      <c r="I81" s="91">
        <v>104341.45452376599</v>
      </c>
      <c r="J81" s="90">
        <v>413.50599999999997</v>
      </c>
      <c r="K81" s="91">
        <v>795.07899999999995</v>
      </c>
      <c r="L81" s="90">
        <v>7189.7760621470006</v>
      </c>
      <c r="M81" s="91">
        <v>2957.0226576380001</v>
      </c>
      <c r="N81" s="90">
        <v>21826.024999268</v>
      </c>
      <c r="O81" s="91">
        <v>168040.893540271</v>
      </c>
      <c r="P81" s="92">
        <v>2098.05734665</v>
      </c>
      <c r="Q81" s="506">
        <v>549361.49210940604</v>
      </c>
    </row>
    <row r="84" spans="1:17" ht="13.5" thickBot="1"/>
    <row r="85" spans="1:17" ht="13.5" thickBot="1">
      <c r="A85" s="609" t="s">
        <v>1909</v>
      </c>
    </row>
  </sheetData>
  <mergeCells count="30">
    <mergeCell ref="P9:P13"/>
    <mergeCell ref="Q9:Q13"/>
    <mergeCell ref="L11:L13"/>
    <mergeCell ref="M11:M13"/>
    <mergeCell ref="L9:M10"/>
    <mergeCell ref="N9:O10"/>
    <mergeCell ref="N11:N13"/>
    <mergeCell ref="O11:O13"/>
    <mergeCell ref="H10:I11"/>
    <mergeCell ref="J10:K11"/>
    <mergeCell ref="H12:H13"/>
    <mergeCell ref="I12:I13"/>
    <mergeCell ref="J12:J13"/>
    <mergeCell ref="K12:K13"/>
    <mergeCell ref="B10:C11"/>
    <mergeCell ref="D10:E11"/>
    <mergeCell ref="D12:D13"/>
    <mergeCell ref="E12:E13"/>
    <mergeCell ref="F10:F13"/>
    <mergeCell ref="G10:G13"/>
    <mergeCell ref="H9:K9"/>
    <mergeCell ref="A5:G5"/>
    <mergeCell ref="H5:Q5"/>
    <mergeCell ref="A6:G6"/>
    <mergeCell ref="H6:Q6"/>
    <mergeCell ref="A9:A13"/>
    <mergeCell ref="B9:E9"/>
    <mergeCell ref="F9:G9"/>
    <mergeCell ref="B12:B13"/>
    <mergeCell ref="C12:C13"/>
  </mergeCells>
  <phoneticPr fontId="2" type="noConversion"/>
  <hyperlinks>
    <hyperlink ref="A1" location="icindekiler!A24" display="İÇİNDEKİLER"/>
    <hyperlink ref="A2" location="Index!A24" display="INDEX"/>
    <hyperlink ref="A85" location="'5A'!A1" display="▲"/>
    <hyperlink ref="B1" location="'5A'!A85" display="▼"/>
  </hyperlinks>
  <pageMargins left="0.49" right="0.17" top="0.49" bottom="0.35" header="0.6" footer="0.32"/>
  <pageSetup paperSize="9" scale="65" orientation="portrait" verticalDpi="300" r:id="rId1"/>
  <headerFooter alignWithMargins="0"/>
  <webPublishItems count="1">
    <webPublishItem id="15919" divId="Tablolar son_15919" sourceType="sheet" destinationFile="F:\karıştı valla\Tablolar\Tablolar Son\5A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AB85"/>
  <sheetViews>
    <sheetView workbookViewId="0">
      <selection activeCell="A3" sqref="A3"/>
    </sheetView>
  </sheetViews>
  <sheetFormatPr defaultRowHeight="12.75"/>
  <cols>
    <col min="1" max="1" width="24.28515625" style="1" customWidth="1"/>
    <col min="2" max="5" width="16" style="1" customWidth="1"/>
    <col min="6" max="8" width="16.42578125" style="1" customWidth="1"/>
    <col min="9" max="9" width="13.5703125" style="1" customWidth="1"/>
    <col min="10" max="10" width="12.28515625" style="1" customWidth="1"/>
    <col min="11" max="11" width="12.42578125" style="1" customWidth="1"/>
    <col min="12" max="12" width="13.140625" style="1" customWidth="1"/>
    <col min="13" max="13" width="14" style="1" customWidth="1"/>
    <col min="14" max="14" width="16.42578125" style="1" customWidth="1"/>
    <col min="15" max="15" width="14.42578125" style="1" customWidth="1"/>
    <col min="16" max="16" width="16.28515625" style="1" customWidth="1"/>
    <col min="17" max="17" width="14.140625" style="1" customWidth="1"/>
    <col min="18" max="18" width="14.7109375" style="1" customWidth="1"/>
    <col min="19" max="19" width="13.85546875" style="1" customWidth="1"/>
    <col min="20" max="20" width="9.140625" style="1"/>
    <col min="21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316</v>
      </c>
      <c r="S3" s="27" t="s">
        <v>317</v>
      </c>
    </row>
    <row r="4" spans="1:28">
      <c r="A4" s="26"/>
      <c r="S4" s="27"/>
    </row>
    <row r="5" spans="1:28">
      <c r="A5" s="714" t="s">
        <v>2022</v>
      </c>
      <c r="B5" s="714"/>
      <c r="C5" s="714"/>
      <c r="D5" s="714"/>
      <c r="E5" s="714"/>
      <c r="F5" s="714"/>
      <c r="G5" s="714"/>
      <c r="H5" s="714"/>
      <c r="I5" s="704" t="s">
        <v>2023</v>
      </c>
      <c r="J5" s="704"/>
      <c r="K5" s="704"/>
      <c r="L5" s="704"/>
      <c r="M5" s="704"/>
      <c r="N5" s="704"/>
      <c r="O5" s="704"/>
      <c r="P5" s="704"/>
      <c r="Q5" s="704"/>
      <c r="R5" s="704"/>
      <c r="S5" s="704"/>
    </row>
    <row r="6" spans="1:28">
      <c r="A6" s="714"/>
      <c r="B6" s="714"/>
      <c r="C6" s="714"/>
      <c r="D6" s="714"/>
      <c r="E6" s="714"/>
      <c r="F6" s="714"/>
      <c r="G6" s="714"/>
      <c r="H6" s="71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</row>
    <row r="7" spans="1:28">
      <c r="A7" s="28"/>
      <c r="B7" s="28"/>
      <c r="C7" s="28"/>
      <c r="D7" s="28"/>
      <c r="E7" s="28"/>
      <c r="F7" s="28"/>
      <c r="G7" s="28"/>
      <c r="H7" s="2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1516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1"/>
      <c r="Q9" s="702"/>
      <c r="R9" s="682" t="s">
        <v>1924</v>
      </c>
      <c r="S9" s="682" t="s">
        <v>1925</v>
      </c>
    </row>
    <row r="10" spans="1:28" ht="18" customHeight="1">
      <c r="A10" s="698"/>
      <c r="B10" s="680" t="s">
        <v>262</v>
      </c>
      <c r="C10" s="684"/>
      <c r="D10" s="680" t="s">
        <v>255</v>
      </c>
      <c r="E10" s="684"/>
      <c r="F10" s="682" t="s">
        <v>263</v>
      </c>
      <c r="G10" s="680" t="s">
        <v>264</v>
      </c>
      <c r="H10" s="684"/>
      <c r="I10" s="680" t="s">
        <v>259</v>
      </c>
      <c r="J10" s="684"/>
      <c r="K10" s="680" t="s">
        <v>255</v>
      </c>
      <c r="L10" s="684"/>
      <c r="M10" s="680" t="s">
        <v>1920</v>
      </c>
      <c r="N10" s="684"/>
      <c r="O10" s="680" t="s">
        <v>1921</v>
      </c>
      <c r="P10" s="684"/>
      <c r="Q10" s="682" t="s">
        <v>1919</v>
      </c>
      <c r="R10" s="686"/>
      <c r="S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  <c r="S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1922</v>
      </c>
      <c r="N12" s="682" t="s">
        <v>1923</v>
      </c>
      <c r="O12" s="682" t="s">
        <v>1922</v>
      </c>
      <c r="P12" s="682" t="s">
        <v>1923</v>
      </c>
      <c r="Q12" s="686"/>
      <c r="R12" s="686"/>
      <c r="S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</row>
    <row r="14" spans="1:28">
      <c r="A14" s="57" t="s">
        <v>1928</v>
      </c>
      <c r="B14" s="30"/>
      <c r="C14" s="30"/>
      <c r="E14" s="30"/>
      <c r="G14" s="30"/>
      <c r="H14" s="30"/>
      <c r="J14" s="30"/>
      <c r="L14" s="30"/>
      <c r="N14" s="30"/>
      <c r="P14" s="30"/>
      <c r="R14" s="30"/>
      <c r="S14" s="30"/>
    </row>
    <row r="15" spans="1:28">
      <c r="A15" s="542" t="s">
        <v>626</v>
      </c>
      <c r="B15" s="35"/>
      <c r="C15" s="35"/>
      <c r="E15" s="35"/>
      <c r="G15" s="35"/>
      <c r="H15" s="35"/>
      <c r="J15" s="35"/>
      <c r="L15" s="35"/>
      <c r="N15" s="35"/>
      <c r="P15" s="35"/>
      <c r="R15" s="35"/>
      <c r="S15" s="35"/>
    </row>
    <row r="16" spans="1:28">
      <c r="A16" s="59" t="s">
        <v>627</v>
      </c>
      <c r="B16" s="317">
        <v>0</v>
      </c>
      <c r="C16" s="58">
        <v>4216</v>
      </c>
      <c r="D16" s="317">
        <v>0</v>
      </c>
      <c r="E16" s="58">
        <v>1988</v>
      </c>
      <c r="F16" s="317">
        <v>1082</v>
      </c>
      <c r="G16" s="58">
        <v>0</v>
      </c>
      <c r="H16" s="317">
        <v>0</v>
      </c>
      <c r="I16" s="317">
        <v>1032</v>
      </c>
      <c r="J16" s="472">
        <v>145</v>
      </c>
      <c r="K16" s="473">
        <v>0</v>
      </c>
      <c r="L16" s="58">
        <v>0</v>
      </c>
      <c r="M16" s="317">
        <v>1291</v>
      </c>
      <c r="N16" s="58">
        <v>0</v>
      </c>
      <c r="O16" s="317">
        <v>501</v>
      </c>
      <c r="P16" s="317">
        <v>0</v>
      </c>
      <c r="Q16" s="317">
        <v>82</v>
      </c>
      <c r="R16" s="58">
        <v>6</v>
      </c>
      <c r="S16" s="485">
        <v>10343</v>
      </c>
      <c r="T16" s="485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25001</v>
      </c>
      <c r="C17" s="58">
        <v>61830</v>
      </c>
      <c r="D17" s="317">
        <v>0</v>
      </c>
      <c r="E17" s="58">
        <v>0</v>
      </c>
      <c r="F17" s="317">
        <v>8204</v>
      </c>
      <c r="G17" s="58">
        <v>11</v>
      </c>
      <c r="H17" s="317">
        <v>0</v>
      </c>
      <c r="I17" s="317">
        <v>44822</v>
      </c>
      <c r="J17" s="472">
        <v>0</v>
      </c>
      <c r="K17" s="473">
        <v>23</v>
      </c>
      <c r="L17" s="58">
        <v>0</v>
      </c>
      <c r="M17" s="317">
        <v>11591</v>
      </c>
      <c r="N17" s="58">
        <v>0</v>
      </c>
      <c r="O17" s="317">
        <v>29865</v>
      </c>
      <c r="P17" s="317">
        <v>0</v>
      </c>
      <c r="Q17" s="317">
        <v>5276</v>
      </c>
      <c r="R17" s="58">
        <v>676</v>
      </c>
      <c r="S17" s="485">
        <v>187299</v>
      </c>
      <c r="T17" s="485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34969</v>
      </c>
      <c r="C18" s="58">
        <v>48595</v>
      </c>
      <c r="D18" s="317">
        <v>0</v>
      </c>
      <c r="E18" s="58">
        <v>0</v>
      </c>
      <c r="F18" s="317">
        <v>16084</v>
      </c>
      <c r="G18" s="58">
        <v>1767</v>
      </c>
      <c r="H18" s="317">
        <v>176</v>
      </c>
      <c r="I18" s="317">
        <v>31454</v>
      </c>
      <c r="J18" s="472">
        <v>0</v>
      </c>
      <c r="K18" s="473">
        <v>2478</v>
      </c>
      <c r="L18" s="58">
        <v>785</v>
      </c>
      <c r="M18" s="317">
        <v>27545</v>
      </c>
      <c r="N18" s="58">
        <v>405</v>
      </c>
      <c r="O18" s="317">
        <v>21656</v>
      </c>
      <c r="P18" s="317">
        <v>1306</v>
      </c>
      <c r="Q18" s="317">
        <v>9915</v>
      </c>
      <c r="R18" s="58">
        <v>2072</v>
      </c>
      <c r="S18" s="485">
        <v>199207</v>
      </c>
      <c r="T18" s="485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1610</v>
      </c>
      <c r="C19" s="58">
        <v>1842</v>
      </c>
      <c r="D19" s="317">
        <v>-30</v>
      </c>
      <c r="E19" s="58">
        <v>0</v>
      </c>
      <c r="F19" s="317">
        <v>801</v>
      </c>
      <c r="G19" s="58">
        <v>100</v>
      </c>
      <c r="H19" s="317">
        <v>0</v>
      </c>
      <c r="I19" s="317">
        <v>1129</v>
      </c>
      <c r="J19" s="472">
        <v>0</v>
      </c>
      <c r="K19" s="473">
        <v>119</v>
      </c>
      <c r="L19" s="58">
        <v>0</v>
      </c>
      <c r="M19" s="317">
        <v>1417</v>
      </c>
      <c r="N19" s="58">
        <v>335</v>
      </c>
      <c r="O19" s="317">
        <v>281</v>
      </c>
      <c r="P19" s="317">
        <v>56</v>
      </c>
      <c r="Q19" s="317">
        <v>498</v>
      </c>
      <c r="R19" s="58">
        <v>57</v>
      </c>
      <c r="S19" s="485">
        <v>8215</v>
      </c>
      <c r="T19" s="485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18920</v>
      </c>
      <c r="C20" s="475">
        <v>34908</v>
      </c>
      <c r="D20" s="474">
        <v>0</v>
      </c>
      <c r="E20" s="475">
        <v>0</v>
      </c>
      <c r="F20" s="474">
        <v>10938</v>
      </c>
      <c r="G20" s="475">
        <v>561</v>
      </c>
      <c r="H20" s="474">
        <v>0</v>
      </c>
      <c r="I20" s="474">
        <v>28170</v>
      </c>
      <c r="J20" s="476">
        <v>664</v>
      </c>
      <c r="K20" s="477">
        <v>0</v>
      </c>
      <c r="L20" s="475">
        <v>0</v>
      </c>
      <c r="M20" s="474">
        <v>13684</v>
      </c>
      <c r="N20" s="475">
        <v>0</v>
      </c>
      <c r="O20" s="474">
        <v>23708</v>
      </c>
      <c r="P20" s="474">
        <v>0</v>
      </c>
      <c r="Q20" s="474">
        <v>5293</v>
      </c>
      <c r="R20" s="475">
        <v>620</v>
      </c>
      <c r="S20" s="489">
        <v>137466</v>
      </c>
      <c r="T20" s="485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15197</v>
      </c>
      <c r="C21" s="58">
        <v>23736</v>
      </c>
      <c r="D21" s="317">
        <v>196</v>
      </c>
      <c r="E21" s="58">
        <v>62</v>
      </c>
      <c r="F21" s="317">
        <v>8387</v>
      </c>
      <c r="G21" s="58">
        <v>588</v>
      </c>
      <c r="H21" s="317">
        <v>200</v>
      </c>
      <c r="I21" s="317">
        <v>23675</v>
      </c>
      <c r="J21" s="472">
        <v>38</v>
      </c>
      <c r="K21" s="473">
        <v>817</v>
      </c>
      <c r="L21" s="58">
        <v>198</v>
      </c>
      <c r="M21" s="317">
        <v>10279</v>
      </c>
      <c r="N21" s="58">
        <v>188</v>
      </c>
      <c r="O21" s="317">
        <v>25825</v>
      </c>
      <c r="P21" s="317">
        <v>460</v>
      </c>
      <c r="Q21" s="317">
        <v>1902</v>
      </c>
      <c r="R21" s="58">
        <v>669</v>
      </c>
      <c r="S21" s="485">
        <v>112417</v>
      </c>
      <c r="T21" s="485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2105</v>
      </c>
      <c r="C22" s="58">
        <v>2499</v>
      </c>
      <c r="D22" s="317">
        <v>0</v>
      </c>
      <c r="E22" s="58">
        <v>0</v>
      </c>
      <c r="F22" s="317">
        <v>884</v>
      </c>
      <c r="G22" s="58">
        <v>98</v>
      </c>
      <c r="H22" s="317">
        <v>0</v>
      </c>
      <c r="I22" s="317">
        <v>5030</v>
      </c>
      <c r="J22" s="472">
        <v>0</v>
      </c>
      <c r="K22" s="473">
        <v>114</v>
      </c>
      <c r="L22" s="58">
        <v>0</v>
      </c>
      <c r="M22" s="317">
        <v>1544</v>
      </c>
      <c r="N22" s="58">
        <v>0</v>
      </c>
      <c r="O22" s="317">
        <v>1102</v>
      </c>
      <c r="P22" s="317">
        <v>0</v>
      </c>
      <c r="Q22" s="317">
        <v>934</v>
      </c>
      <c r="R22" s="58">
        <v>107</v>
      </c>
      <c r="S22" s="485">
        <v>14417</v>
      </c>
      <c r="T22" s="485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3827</v>
      </c>
      <c r="C23" s="58">
        <v>252</v>
      </c>
      <c r="D23" s="317">
        <v>0</v>
      </c>
      <c r="E23" s="58">
        <v>0</v>
      </c>
      <c r="F23" s="317">
        <v>1162</v>
      </c>
      <c r="G23" s="58">
        <v>179</v>
      </c>
      <c r="H23" s="317">
        <v>0</v>
      </c>
      <c r="I23" s="317">
        <v>1953</v>
      </c>
      <c r="J23" s="472">
        <v>0</v>
      </c>
      <c r="K23" s="473">
        <v>275</v>
      </c>
      <c r="L23" s="58">
        <v>0</v>
      </c>
      <c r="M23" s="317">
        <v>3901</v>
      </c>
      <c r="N23" s="58">
        <v>0</v>
      </c>
      <c r="O23" s="317">
        <v>8348</v>
      </c>
      <c r="P23" s="317">
        <v>106</v>
      </c>
      <c r="Q23" s="317">
        <v>1036</v>
      </c>
      <c r="R23" s="58">
        <v>4</v>
      </c>
      <c r="S23" s="485">
        <v>21043</v>
      </c>
      <c r="T23" s="485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5710</v>
      </c>
      <c r="C24" s="58">
        <v>7424</v>
      </c>
      <c r="D24" s="317">
        <v>0</v>
      </c>
      <c r="E24" s="58">
        <v>0</v>
      </c>
      <c r="F24" s="317">
        <v>3523</v>
      </c>
      <c r="G24" s="58">
        <v>0</v>
      </c>
      <c r="H24" s="317">
        <v>0</v>
      </c>
      <c r="I24" s="317">
        <v>8163</v>
      </c>
      <c r="J24" s="472">
        <v>0</v>
      </c>
      <c r="K24" s="473">
        <v>0</v>
      </c>
      <c r="L24" s="58">
        <v>0</v>
      </c>
      <c r="M24" s="317">
        <v>4133</v>
      </c>
      <c r="N24" s="58">
        <v>0</v>
      </c>
      <c r="O24" s="317">
        <v>13636</v>
      </c>
      <c r="P24" s="317">
        <v>0</v>
      </c>
      <c r="Q24" s="317">
        <v>424</v>
      </c>
      <c r="R24" s="58">
        <v>79</v>
      </c>
      <c r="S24" s="485">
        <v>43092</v>
      </c>
      <c r="T24" s="485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428</v>
      </c>
      <c r="C25" s="475">
        <v>5</v>
      </c>
      <c r="D25" s="474">
        <v>0</v>
      </c>
      <c r="E25" s="475">
        <v>0</v>
      </c>
      <c r="F25" s="474">
        <v>-38</v>
      </c>
      <c r="G25" s="475">
        <v>0</v>
      </c>
      <c r="H25" s="474">
        <v>0</v>
      </c>
      <c r="I25" s="474">
        <v>4360</v>
      </c>
      <c r="J25" s="476">
        <v>0</v>
      </c>
      <c r="K25" s="477">
        <v>0</v>
      </c>
      <c r="L25" s="475">
        <v>0</v>
      </c>
      <c r="M25" s="474">
        <v>4</v>
      </c>
      <c r="N25" s="475">
        <v>0</v>
      </c>
      <c r="O25" s="474">
        <v>5412</v>
      </c>
      <c r="P25" s="474">
        <v>0</v>
      </c>
      <c r="Q25" s="474">
        <v>-15</v>
      </c>
      <c r="R25" s="475">
        <v>12</v>
      </c>
      <c r="S25" s="489">
        <v>10168</v>
      </c>
      <c r="T25" s="485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>
        <v>0</v>
      </c>
      <c r="T26" s="485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4051</v>
      </c>
      <c r="C27" s="58">
        <v>4472</v>
      </c>
      <c r="D27" s="317">
        <v>0</v>
      </c>
      <c r="E27" s="58">
        <v>0</v>
      </c>
      <c r="F27" s="317">
        <v>1663</v>
      </c>
      <c r="G27" s="58">
        <v>0</v>
      </c>
      <c r="H27" s="317">
        <v>0</v>
      </c>
      <c r="I27" s="317">
        <v>1852</v>
      </c>
      <c r="J27" s="472">
        <v>0</v>
      </c>
      <c r="K27" s="473">
        <v>0</v>
      </c>
      <c r="L27" s="58">
        <v>0</v>
      </c>
      <c r="M27" s="317">
        <v>2942</v>
      </c>
      <c r="N27" s="58">
        <v>0</v>
      </c>
      <c r="O27" s="317">
        <v>542</v>
      </c>
      <c r="P27" s="317">
        <v>0</v>
      </c>
      <c r="Q27" s="317">
        <v>1359</v>
      </c>
      <c r="R27" s="58">
        <v>30</v>
      </c>
      <c r="S27" s="485">
        <v>16911</v>
      </c>
      <c r="T27" s="485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14713</v>
      </c>
      <c r="C28" s="58">
        <v>13847</v>
      </c>
      <c r="D28" s="317">
        <v>0</v>
      </c>
      <c r="E28" s="58">
        <v>0</v>
      </c>
      <c r="F28" s="317">
        <v>5358</v>
      </c>
      <c r="G28" s="58">
        <v>3</v>
      </c>
      <c r="H28" s="317">
        <v>0</v>
      </c>
      <c r="I28" s="317">
        <v>7428</v>
      </c>
      <c r="J28" s="472">
        <v>0</v>
      </c>
      <c r="K28" s="473">
        <v>0</v>
      </c>
      <c r="L28" s="58">
        <v>0</v>
      </c>
      <c r="M28" s="317">
        <v>8334</v>
      </c>
      <c r="N28" s="58">
        <v>0</v>
      </c>
      <c r="O28" s="317">
        <v>9462</v>
      </c>
      <c r="P28" s="317">
        <v>0</v>
      </c>
      <c r="Q28" s="317">
        <v>880</v>
      </c>
      <c r="R28" s="58">
        <v>86</v>
      </c>
      <c r="S28" s="485">
        <v>60111</v>
      </c>
      <c r="T28" s="485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301</v>
      </c>
      <c r="C29" s="58">
        <v>12977</v>
      </c>
      <c r="D29" s="317">
        <v>0</v>
      </c>
      <c r="E29" s="58">
        <v>0</v>
      </c>
      <c r="F29" s="317">
        <v>1263</v>
      </c>
      <c r="G29" s="58">
        <v>0</v>
      </c>
      <c r="H29" s="317">
        <v>0</v>
      </c>
      <c r="I29" s="317">
        <v>2756</v>
      </c>
      <c r="J29" s="472">
        <v>0</v>
      </c>
      <c r="K29" s="473">
        <v>0</v>
      </c>
      <c r="L29" s="58">
        <v>0</v>
      </c>
      <c r="M29" s="317">
        <v>2859</v>
      </c>
      <c r="N29" s="58">
        <v>0</v>
      </c>
      <c r="O29" s="317">
        <v>2957</v>
      </c>
      <c r="P29" s="317">
        <v>0</v>
      </c>
      <c r="Q29" s="317">
        <v>31</v>
      </c>
      <c r="R29" s="58">
        <v>302</v>
      </c>
      <c r="S29" s="485">
        <v>23446</v>
      </c>
      <c r="T29" s="485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74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1592</v>
      </c>
      <c r="P30" s="317">
        <v>0</v>
      </c>
      <c r="Q30" s="317">
        <v>0</v>
      </c>
      <c r="R30" s="58">
        <v>0</v>
      </c>
      <c r="S30" s="485">
        <v>1666</v>
      </c>
      <c r="T30" s="485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21081</v>
      </c>
      <c r="C31" s="540">
        <v>45493</v>
      </c>
      <c r="D31" s="479">
        <v>0</v>
      </c>
      <c r="E31" s="540">
        <v>0</v>
      </c>
      <c r="F31" s="479">
        <v>8531</v>
      </c>
      <c r="G31" s="540">
        <v>0</v>
      </c>
      <c r="H31" s="479">
        <v>0</v>
      </c>
      <c r="I31" s="479">
        <v>14984</v>
      </c>
      <c r="J31" s="541">
        <v>63</v>
      </c>
      <c r="K31" s="480">
        <v>30</v>
      </c>
      <c r="L31" s="540">
        <v>4</v>
      </c>
      <c r="M31" s="479">
        <v>16301</v>
      </c>
      <c r="N31" s="540">
        <v>0</v>
      </c>
      <c r="O31" s="479">
        <v>94415</v>
      </c>
      <c r="P31" s="479">
        <v>71</v>
      </c>
      <c r="Q31" s="479">
        <v>963</v>
      </c>
      <c r="R31" s="540">
        <v>359</v>
      </c>
      <c r="S31" s="491">
        <v>202295</v>
      </c>
      <c r="T31" s="485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2133</v>
      </c>
      <c r="C32" s="58">
        <v>3786</v>
      </c>
      <c r="D32" s="317">
        <v>15</v>
      </c>
      <c r="E32" s="58">
        <v>0</v>
      </c>
      <c r="F32" s="317">
        <v>1266</v>
      </c>
      <c r="G32" s="58">
        <v>160</v>
      </c>
      <c r="H32" s="317">
        <v>0</v>
      </c>
      <c r="I32" s="317">
        <v>2871</v>
      </c>
      <c r="J32" s="472">
        <v>3</v>
      </c>
      <c r="K32" s="473">
        <v>222</v>
      </c>
      <c r="L32" s="58">
        <v>0</v>
      </c>
      <c r="M32" s="317">
        <v>2050</v>
      </c>
      <c r="N32" s="58">
        <v>0</v>
      </c>
      <c r="O32" s="317">
        <v>974</v>
      </c>
      <c r="P32" s="317">
        <v>0</v>
      </c>
      <c r="Q32" s="317">
        <v>1763</v>
      </c>
      <c r="R32" s="58">
        <v>155</v>
      </c>
      <c r="S32" s="485">
        <v>15398</v>
      </c>
      <c r="T32" s="485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278</v>
      </c>
      <c r="C33" s="58">
        <v>468</v>
      </c>
      <c r="D33" s="317">
        <v>0</v>
      </c>
      <c r="E33" s="58">
        <v>0</v>
      </c>
      <c r="F33" s="317">
        <v>161</v>
      </c>
      <c r="G33" s="58">
        <v>0</v>
      </c>
      <c r="H33" s="317">
        <v>0</v>
      </c>
      <c r="I33" s="317">
        <v>358</v>
      </c>
      <c r="J33" s="472">
        <v>0</v>
      </c>
      <c r="K33" s="473">
        <v>0</v>
      </c>
      <c r="L33" s="58">
        <v>0</v>
      </c>
      <c r="M33" s="317">
        <v>222</v>
      </c>
      <c r="N33" s="58">
        <v>0</v>
      </c>
      <c r="O33" s="317">
        <v>466</v>
      </c>
      <c r="P33" s="317">
        <v>0</v>
      </c>
      <c r="Q33" s="317">
        <v>51</v>
      </c>
      <c r="R33" s="58">
        <v>1</v>
      </c>
      <c r="S33" s="485">
        <v>2005</v>
      </c>
      <c r="T33" s="485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5098</v>
      </c>
      <c r="C34" s="58">
        <v>4282</v>
      </c>
      <c r="D34" s="317">
        <v>0</v>
      </c>
      <c r="E34" s="58">
        <v>0</v>
      </c>
      <c r="F34" s="317">
        <v>1499</v>
      </c>
      <c r="G34" s="58">
        <v>0</v>
      </c>
      <c r="H34" s="317">
        <v>0</v>
      </c>
      <c r="I34" s="317">
        <v>2928</v>
      </c>
      <c r="J34" s="472">
        <v>0</v>
      </c>
      <c r="K34" s="473">
        <v>0</v>
      </c>
      <c r="L34" s="58">
        <v>0</v>
      </c>
      <c r="M34" s="317">
        <v>4528</v>
      </c>
      <c r="N34" s="58">
        <v>0</v>
      </c>
      <c r="O34" s="317">
        <v>1318</v>
      </c>
      <c r="P34" s="317">
        <v>0</v>
      </c>
      <c r="Q34" s="317">
        <v>175</v>
      </c>
      <c r="R34" s="58">
        <v>99</v>
      </c>
      <c r="S34" s="485">
        <v>19927</v>
      </c>
      <c r="T34" s="485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686</v>
      </c>
      <c r="C35" s="475">
        <v>1065</v>
      </c>
      <c r="D35" s="474">
        <v>68</v>
      </c>
      <c r="E35" s="475">
        <v>0</v>
      </c>
      <c r="F35" s="474">
        <v>477</v>
      </c>
      <c r="G35" s="475">
        <v>83</v>
      </c>
      <c r="H35" s="474">
        <v>0</v>
      </c>
      <c r="I35" s="474">
        <v>941</v>
      </c>
      <c r="J35" s="476">
        <v>0</v>
      </c>
      <c r="K35" s="477">
        <v>133</v>
      </c>
      <c r="L35" s="475">
        <v>0</v>
      </c>
      <c r="M35" s="474">
        <v>816</v>
      </c>
      <c r="N35" s="475">
        <v>40</v>
      </c>
      <c r="O35" s="474">
        <v>332</v>
      </c>
      <c r="P35" s="474">
        <v>112</v>
      </c>
      <c r="Q35" s="474">
        <v>215</v>
      </c>
      <c r="R35" s="475">
        <v>47</v>
      </c>
      <c r="S35" s="489">
        <v>5015</v>
      </c>
      <c r="T35" s="485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11398</v>
      </c>
      <c r="C36" s="58">
        <v>14928</v>
      </c>
      <c r="D36" s="317">
        <v>782</v>
      </c>
      <c r="E36" s="58">
        <v>375</v>
      </c>
      <c r="F36" s="317">
        <v>6054</v>
      </c>
      <c r="G36" s="58">
        <v>499</v>
      </c>
      <c r="H36" s="317">
        <v>0</v>
      </c>
      <c r="I36" s="317">
        <v>13695</v>
      </c>
      <c r="J36" s="472">
        <v>17</v>
      </c>
      <c r="K36" s="473">
        <v>672</v>
      </c>
      <c r="L36" s="58">
        <v>0</v>
      </c>
      <c r="M36" s="317">
        <v>7991</v>
      </c>
      <c r="N36" s="58">
        <v>586</v>
      </c>
      <c r="O36" s="317">
        <v>10267</v>
      </c>
      <c r="P36" s="317">
        <v>322</v>
      </c>
      <c r="Q36" s="317">
        <v>1332</v>
      </c>
      <c r="R36" s="58">
        <v>160</v>
      </c>
      <c r="S36" s="485">
        <v>69078</v>
      </c>
      <c r="T36" s="485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1</v>
      </c>
      <c r="C37" s="58">
        <v>2</v>
      </c>
      <c r="D37" s="317">
        <v>0</v>
      </c>
      <c r="E37" s="58">
        <v>0</v>
      </c>
      <c r="F37" s="317">
        <v>-63</v>
      </c>
      <c r="G37" s="58">
        <v>0</v>
      </c>
      <c r="H37" s="317">
        <v>0</v>
      </c>
      <c r="I37" s="317">
        <v>22</v>
      </c>
      <c r="J37" s="472">
        <v>0</v>
      </c>
      <c r="K37" s="473">
        <v>0</v>
      </c>
      <c r="L37" s="58">
        <v>0</v>
      </c>
      <c r="M37" s="317">
        <v>1</v>
      </c>
      <c r="N37" s="58">
        <v>0</v>
      </c>
      <c r="O37" s="317">
        <v>49</v>
      </c>
      <c r="P37" s="317">
        <v>0</v>
      </c>
      <c r="Q37" s="317">
        <v>0</v>
      </c>
      <c r="R37" s="58">
        <v>0</v>
      </c>
      <c r="S37" s="485">
        <v>12</v>
      </c>
      <c r="T37" s="485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20548.006461381003</v>
      </c>
      <c r="C38" s="58">
        <v>71293.695399356991</v>
      </c>
      <c r="D38" s="317">
        <v>0</v>
      </c>
      <c r="E38" s="58">
        <v>0</v>
      </c>
      <c r="F38" s="317">
        <v>13433.41506709</v>
      </c>
      <c r="G38" s="58">
        <v>107.96995332500001</v>
      </c>
      <c r="H38" s="317">
        <v>189.037036151</v>
      </c>
      <c r="I38" s="317">
        <v>21118.69536152</v>
      </c>
      <c r="J38" s="472">
        <v>2.744375985</v>
      </c>
      <c r="K38" s="473">
        <v>16.664225220999999</v>
      </c>
      <c r="L38" s="58">
        <v>8.3609878270000006</v>
      </c>
      <c r="M38" s="317">
        <v>16971.076722049998</v>
      </c>
      <c r="N38" s="58">
        <v>949.89410991900002</v>
      </c>
      <c r="O38" s="317">
        <v>11365.053527823</v>
      </c>
      <c r="P38" s="317">
        <v>53.084159425999999</v>
      </c>
      <c r="Q38" s="317">
        <v>804.57954020800003</v>
      </c>
      <c r="R38" s="58">
        <v>112.26207380999998</v>
      </c>
      <c r="S38" s="485">
        <v>156974.53900109301</v>
      </c>
      <c r="T38" s="485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485">
        <v>0</v>
      </c>
      <c r="T39" s="485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-1</v>
      </c>
      <c r="E40" s="58">
        <v>0</v>
      </c>
      <c r="F40" s="317">
        <v>0</v>
      </c>
      <c r="G40" s="58">
        <v>0</v>
      </c>
      <c r="H40" s="317">
        <v>0</v>
      </c>
      <c r="I40" s="317">
        <v>6</v>
      </c>
      <c r="J40" s="472">
        <v>0</v>
      </c>
      <c r="K40" s="473">
        <v>12</v>
      </c>
      <c r="L40" s="58">
        <v>0</v>
      </c>
      <c r="M40" s="317">
        <v>0</v>
      </c>
      <c r="N40" s="58">
        <v>0</v>
      </c>
      <c r="O40" s="317">
        <v>1</v>
      </c>
      <c r="P40" s="317">
        <v>54</v>
      </c>
      <c r="Q40" s="317">
        <v>0</v>
      </c>
      <c r="R40" s="58">
        <v>2</v>
      </c>
      <c r="S40" s="485">
        <v>74</v>
      </c>
      <c r="T40" s="485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5158</v>
      </c>
      <c r="C41" s="540">
        <v>11170</v>
      </c>
      <c r="D41" s="479">
        <v>0</v>
      </c>
      <c r="E41" s="540">
        <v>0</v>
      </c>
      <c r="F41" s="479">
        <v>3627</v>
      </c>
      <c r="G41" s="540">
        <v>35</v>
      </c>
      <c r="H41" s="479">
        <v>0</v>
      </c>
      <c r="I41" s="479">
        <v>5655</v>
      </c>
      <c r="J41" s="541">
        <v>6</v>
      </c>
      <c r="K41" s="480">
        <v>0</v>
      </c>
      <c r="L41" s="540">
        <v>0</v>
      </c>
      <c r="M41" s="479">
        <v>5393</v>
      </c>
      <c r="N41" s="540">
        <v>0</v>
      </c>
      <c r="O41" s="479">
        <v>6021</v>
      </c>
      <c r="P41" s="479">
        <v>0</v>
      </c>
      <c r="Q41" s="479">
        <v>911</v>
      </c>
      <c r="R41" s="540">
        <v>32</v>
      </c>
      <c r="S41" s="491">
        <v>38008</v>
      </c>
      <c r="T41" s="485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474</v>
      </c>
      <c r="C42" s="58">
        <v>0</v>
      </c>
      <c r="D42" s="317">
        <v>0</v>
      </c>
      <c r="E42" s="58">
        <v>0</v>
      </c>
      <c r="F42" s="317">
        <v>110</v>
      </c>
      <c r="G42" s="58">
        <v>0</v>
      </c>
      <c r="H42" s="317">
        <v>0</v>
      </c>
      <c r="I42" s="317">
        <v>90</v>
      </c>
      <c r="J42" s="472">
        <v>0</v>
      </c>
      <c r="K42" s="473">
        <v>0</v>
      </c>
      <c r="L42" s="58">
        <v>0</v>
      </c>
      <c r="M42" s="317">
        <v>89</v>
      </c>
      <c r="N42" s="58">
        <v>0</v>
      </c>
      <c r="O42" s="317">
        <v>208</v>
      </c>
      <c r="P42" s="317">
        <v>0</v>
      </c>
      <c r="Q42" s="317">
        <v>27</v>
      </c>
      <c r="R42" s="58">
        <v>8</v>
      </c>
      <c r="S42" s="485">
        <v>1006</v>
      </c>
      <c r="T42" s="485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935</v>
      </c>
      <c r="C43" s="58">
        <v>33</v>
      </c>
      <c r="D43" s="317">
        <v>0</v>
      </c>
      <c r="E43" s="58">
        <v>0</v>
      </c>
      <c r="F43" s="317">
        <v>121</v>
      </c>
      <c r="G43" s="58">
        <v>145</v>
      </c>
      <c r="H43" s="317">
        <v>0</v>
      </c>
      <c r="I43" s="317">
        <v>1144</v>
      </c>
      <c r="J43" s="472">
        <v>0</v>
      </c>
      <c r="K43" s="473">
        <v>159</v>
      </c>
      <c r="L43" s="58">
        <v>0</v>
      </c>
      <c r="M43" s="317">
        <v>2</v>
      </c>
      <c r="N43" s="58">
        <v>41</v>
      </c>
      <c r="O43" s="317">
        <v>615</v>
      </c>
      <c r="P43" s="317">
        <v>101</v>
      </c>
      <c r="Q43" s="317">
        <v>36</v>
      </c>
      <c r="R43" s="58">
        <v>11</v>
      </c>
      <c r="S43" s="485">
        <v>3343</v>
      </c>
      <c r="T43" s="485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4518</v>
      </c>
      <c r="C44" s="58">
        <v>15596</v>
      </c>
      <c r="D44" s="317">
        <v>115</v>
      </c>
      <c r="E44" s="58">
        <v>99</v>
      </c>
      <c r="F44" s="317">
        <v>1053</v>
      </c>
      <c r="G44" s="58">
        <v>275</v>
      </c>
      <c r="H44" s="317">
        <v>0</v>
      </c>
      <c r="I44" s="317">
        <v>1639</v>
      </c>
      <c r="J44" s="472">
        <v>17</v>
      </c>
      <c r="K44" s="473">
        <v>364</v>
      </c>
      <c r="L44" s="58">
        <v>0</v>
      </c>
      <c r="M44" s="317">
        <v>5130</v>
      </c>
      <c r="N44" s="58">
        <v>42</v>
      </c>
      <c r="O44" s="317">
        <v>3659</v>
      </c>
      <c r="P44" s="317">
        <v>44</v>
      </c>
      <c r="Q44" s="317">
        <v>2117</v>
      </c>
      <c r="R44" s="58">
        <v>216</v>
      </c>
      <c r="S44" s="485">
        <v>34884</v>
      </c>
      <c r="T44" s="485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4629</v>
      </c>
      <c r="C45" s="475">
        <v>5793</v>
      </c>
      <c r="D45" s="474">
        <v>0</v>
      </c>
      <c r="E45" s="475">
        <v>0</v>
      </c>
      <c r="F45" s="474">
        <v>1563</v>
      </c>
      <c r="G45" s="475">
        <v>0</v>
      </c>
      <c r="H45" s="474">
        <v>0</v>
      </c>
      <c r="I45" s="474">
        <v>3738</v>
      </c>
      <c r="J45" s="476">
        <v>1</v>
      </c>
      <c r="K45" s="477">
        <v>0</v>
      </c>
      <c r="L45" s="475">
        <v>0</v>
      </c>
      <c r="M45" s="474">
        <v>2844</v>
      </c>
      <c r="N45" s="475">
        <v>0</v>
      </c>
      <c r="O45" s="474">
        <v>1356</v>
      </c>
      <c r="P45" s="474">
        <v>0</v>
      </c>
      <c r="Q45" s="474">
        <v>0</v>
      </c>
      <c r="R45" s="475">
        <v>91</v>
      </c>
      <c r="S45" s="489">
        <v>20015</v>
      </c>
      <c r="T45" s="485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376</v>
      </c>
      <c r="C46" s="58">
        <v>665</v>
      </c>
      <c r="D46" s="317">
        <v>0</v>
      </c>
      <c r="E46" s="58">
        <v>0</v>
      </c>
      <c r="F46" s="317">
        <v>265</v>
      </c>
      <c r="G46" s="58">
        <v>43</v>
      </c>
      <c r="H46" s="317">
        <v>0</v>
      </c>
      <c r="I46" s="317">
        <v>421</v>
      </c>
      <c r="J46" s="472">
        <v>0</v>
      </c>
      <c r="K46" s="473">
        <v>73</v>
      </c>
      <c r="L46" s="58">
        <v>0</v>
      </c>
      <c r="M46" s="317">
        <v>418</v>
      </c>
      <c r="N46" s="58">
        <v>0</v>
      </c>
      <c r="O46" s="317">
        <v>92</v>
      </c>
      <c r="P46" s="317">
        <v>0</v>
      </c>
      <c r="Q46" s="317">
        <v>115</v>
      </c>
      <c r="R46" s="58">
        <v>393</v>
      </c>
      <c r="S46" s="485">
        <v>2861</v>
      </c>
      <c r="T46" s="485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19325</v>
      </c>
      <c r="C47" s="58">
        <v>0</v>
      </c>
      <c r="D47" s="317">
        <v>0</v>
      </c>
      <c r="E47" s="58">
        <v>0</v>
      </c>
      <c r="F47" s="317">
        <v>4115</v>
      </c>
      <c r="G47" s="58">
        <v>0</v>
      </c>
      <c r="H47" s="317">
        <v>0</v>
      </c>
      <c r="I47" s="317">
        <v>5488</v>
      </c>
      <c r="J47" s="472">
        <v>0</v>
      </c>
      <c r="K47" s="473">
        <v>19</v>
      </c>
      <c r="L47" s="58">
        <v>0</v>
      </c>
      <c r="M47" s="317">
        <v>4136</v>
      </c>
      <c r="N47" s="58">
        <v>0</v>
      </c>
      <c r="O47" s="317">
        <v>1940</v>
      </c>
      <c r="P47" s="317">
        <v>89</v>
      </c>
      <c r="Q47" s="317">
        <v>1277</v>
      </c>
      <c r="R47" s="58">
        <v>68</v>
      </c>
      <c r="S47" s="485">
        <v>36457</v>
      </c>
      <c r="T47" s="485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668</v>
      </c>
      <c r="C48" s="58">
        <v>177</v>
      </c>
      <c r="D48" s="317">
        <v>0</v>
      </c>
      <c r="E48" s="58">
        <v>0</v>
      </c>
      <c r="F48" s="317">
        <v>139</v>
      </c>
      <c r="G48" s="58">
        <v>0</v>
      </c>
      <c r="H48" s="317">
        <v>0</v>
      </c>
      <c r="I48" s="317">
        <v>2574</v>
      </c>
      <c r="J48" s="472">
        <v>0</v>
      </c>
      <c r="K48" s="473">
        <v>0</v>
      </c>
      <c r="L48" s="58">
        <v>0</v>
      </c>
      <c r="M48" s="317">
        <v>198</v>
      </c>
      <c r="N48" s="58">
        <v>0</v>
      </c>
      <c r="O48" s="317">
        <v>610</v>
      </c>
      <c r="P48" s="317">
        <v>3</v>
      </c>
      <c r="Q48" s="317">
        <v>1297</v>
      </c>
      <c r="R48" s="58">
        <v>12</v>
      </c>
      <c r="S48" s="485">
        <v>5678</v>
      </c>
      <c r="T48" s="485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219</v>
      </c>
      <c r="C49" s="58">
        <v>-4</v>
      </c>
      <c r="D49" s="317">
        <v>0</v>
      </c>
      <c r="E49" s="58">
        <v>0</v>
      </c>
      <c r="F49" s="317">
        <v>18</v>
      </c>
      <c r="G49" s="58">
        <v>0</v>
      </c>
      <c r="H49" s="317">
        <v>0</v>
      </c>
      <c r="I49" s="317">
        <v>160</v>
      </c>
      <c r="J49" s="472">
        <v>0</v>
      </c>
      <c r="K49" s="473">
        <v>0</v>
      </c>
      <c r="L49" s="58">
        <v>0</v>
      </c>
      <c r="M49" s="317">
        <v>56</v>
      </c>
      <c r="N49" s="58">
        <v>0</v>
      </c>
      <c r="O49" s="317">
        <v>756</v>
      </c>
      <c r="P49" s="317">
        <v>0</v>
      </c>
      <c r="Q49" s="317">
        <v>0</v>
      </c>
      <c r="R49" s="58">
        <v>2</v>
      </c>
      <c r="S49" s="485">
        <v>1207</v>
      </c>
      <c r="T49" s="485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13047</v>
      </c>
      <c r="C50" s="58">
        <v>23698</v>
      </c>
      <c r="D50" s="317">
        <v>5118</v>
      </c>
      <c r="E50" s="58">
        <v>0</v>
      </c>
      <c r="F50" s="317">
        <v>7128</v>
      </c>
      <c r="G50" s="58">
        <v>0</v>
      </c>
      <c r="H50" s="317">
        <v>0</v>
      </c>
      <c r="I50" s="317">
        <v>11605</v>
      </c>
      <c r="J50" s="472">
        <v>0</v>
      </c>
      <c r="K50" s="473">
        <v>7</v>
      </c>
      <c r="L50" s="58">
        <v>0</v>
      </c>
      <c r="M50" s="317">
        <v>9658</v>
      </c>
      <c r="N50" s="58">
        <v>0</v>
      </c>
      <c r="O50" s="317">
        <v>7243</v>
      </c>
      <c r="P50" s="317">
        <v>66</v>
      </c>
      <c r="Q50" s="317">
        <v>678</v>
      </c>
      <c r="R50" s="58">
        <v>509</v>
      </c>
      <c r="S50" s="485">
        <v>78757</v>
      </c>
      <c r="T50" s="485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237404.00646138101</v>
      </c>
      <c r="C51" s="478">
        <v>415048.69539935701</v>
      </c>
      <c r="D51" s="478">
        <v>6263</v>
      </c>
      <c r="E51" s="478">
        <v>2524</v>
      </c>
      <c r="F51" s="478">
        <v>108808.41506709</v>
      </c>
      <c r="G51" s="478">
        <v>4654.9699533250005</v>
      </c>
      <c r="H51" s="478">
        <v>565.03703615099994</v>
      </c>
      <c r="I51" s="478">
        <v>251335.69536151999</v>
      </c>
      <c r="J51" s="478">
        <v>956.74437598500003</v>
      </c>
      <c r="K51" s="478">
        <v>5533.6642252210004</v>
      </c>
      <c r="L51" s="478">
        <v>995.36098782700003</v>
      </c>
      <c r="M51" s="478">
        <v>166328.07672205</v>
      </c>
      <c r="N51" s="478">
        <v>2586.8941099190001</v>
      </c>
      <c r="O51" s="478">
        <v>286574.05352782301</v>
      </c>
      <c r="P51" s="478">
        <v>2843.084159426</v>
      </c>
      <c r="Q51" s="478">
        <v>39376.579540207997</v>
      </c>
      <c r="R51" s="478">
        <v>6997.2620738100004</v>
      </c>
      <c r="S51" s="490">
        <v>1538795.539001093</v>
      </c>
      <c r="T51" s="485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317">
        <v>0</v>
      </c>
      <c r="S52" s="485">
        <v>0</v>
      </c>
      <c r="T52" s="485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485">
        <v>0</v>
      </c>
      <c r="T53" s="485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485">
        <v>0</v>
      </c>
      <c r="T54" s="485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>
        <v>0</v>
      </c>
      <c r="T55" s="485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485">
        <v>0</v>
      </c>
      <c r="T56" s="485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0</v>
      </c>
      <c r="R57" s="540">
        <v>0</v>
      </c>
      <c r="S57" s="491">
        <v>0</v>
      </c>
      <c r="T57" s="485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0</v>
      </c>
      <c r="S58" s="485">
        <v>0</v>
      </c>
      <c r="T58" s="485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>
        <v>0</v>
      </c>
      <c r="T59" s="485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485">
        <v>0</v>
      </c>
      <c r="T60" s="485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89">
        <v>0</v>
      </c>
      <c r="T61" s="485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0</v>
      </c>
      <c r="S62" s="485">
        <v>0</v>
      </c>
      <c r="T62" s="485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485">
        <v>0</v>
      </c>
      <c r="T63" s="485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>
        <v>0</v>
      </c>
      <c r="T64" s="485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0</v>
      </c>
      <c r="R65" s="58">
        <v>0</v>
      </c>
      <c r="S65" s="485">
        <v>0</v>
      </c>
      <c r="T65" s="485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485">
        <v>0</v>
      </c>
      <c r="T66" s="485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91">
        <v>0</v>
      </c>
      <c r="T67" s="485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0</v>
      </c>
      <c r="R68" s="58">
        <v>0</v>
      </c>
      <c r="S68" s="485">
        <v>0</v>
      </c>
      <c r="T68" s="485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485">
        <v>0</v>
      </c>
      <c r="T69" s="485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>
        <v>0</v>
      </c>
      <c r="T70" s="485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89">
        <v>0</v>
      </c>
      <c r="T71" s="485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>
        <v>0</v>
      </c>
      <c r="T72" s="485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>
        <v>0</v>
      </c>
      <c r="T73" s="485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485">
        <v>0</v>
      </c>
      <c r="T74" s="485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0</v>
      </c>
      <c r="R75" s="58">
        <v>0</v>
      </c>
      <c r="S75" s="485">
        <v>0</v>
      </c>
      <c r="T75" s="485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79">
        <v>0</v>
      </c>
      <c r="S76" s="491">
        <v>0</v>
      </c>
      <c r="T76" s="485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237404.00646138101</v>
      </c>
      <c r="C77" s="88">
        <v>415048.69539935701</v>
      </c>
      <c r="D77" s="88">
        <v>6263</v>
      </c>
      <c r="E77" s="88">
        <v>2524</v>
      </c>
      <c r="F77" s="88">
        <v>108808.41506709</v>
      </c>
      <c r="G77" s="88">
        <v>4654.9699533250005</v>
      </c>
      <c r="H77" s="88">
        <v>565.03703615099994</v>
      </c>
      <c r="I77" s="88">
        <v>251335.69536151999</v>
      </c>
      <c r="J77" s="88">
        <v>956.74437598500003</v>
      </c>
      <c r="K77" s="88">
        <v>5533.6642252210004</v>
      </c>
      <c r="L77" s="88">
        <v>995.36098782700003</v>
      </c>
      <c r="M77" s="88">
        <v>166328.07672205</v>
      </c>
      <c r="N77" s="88">
        <v>2586.8941099190001</v>
      </c>
      <c r="O77" s="88">
        <v>286574.05352782301</v>
      </c>
      <c r="P77" s="88">
        <v>2843.084159426</v>
      </c>
      <c r="Q77" s="88">
        <v>39376.579540207997</v>
      </c>
      <c r="R77" s="88">
        <v>6997.2620738100004</v>
      </c>
      <c r="S77" s="132">
        <v>1538795.539001093</v>
      </c>
      <c r="T77" s="107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191222.650222856</v>
      </c>
      <c r="C78" s="77">
        <v>305338.65430431702</v>
      </c>
      <c r="D78" s="76">
        <v>1645</v>
      </c>
      <c r="E78" s="77">
        <v>11754</v>
      </c>
      <c r="F78" s="76">
        <v>85117.830355461003</v>
      </c>
      <c r="G78" s="77">
        <v>3092.7085131809999</v>
      </c>
      <c r="H78" s="76">
        <v>653.51730507799994</v>
      </c>
      <c r="I78" s="77">
        <v>252854.95251493601</v>
      </c>
      <c r="J78" s="76">
        <v>814.98236025000006</v>
      </c>
      <c r="K78" s="77">
        <v>4006.6202680010001</v>
      </c>
      <c r="L78" s="76">
        <v>646.77327660699996</v>
      </c>
      <c r="M78" s="77">
        <v>119420.99193058599</v>
      </c>
      <c r="N78" s="97">
        <v>4438</v>
      </c>
      <c r="O78" s="77">
        <v>232582.612286847</v>
      </c>
      <c r="P78" s="75">
        <v>2453.567989784</v>
      </c>
      <c r="Q78" s="76">
        <v>30594.301944151</v>
      </c>
      <c r="R78" s="76">
        <v>7319.7096890109997</v>
      </c>
      <c r="S78" s="76">
        <v>1253956.872961066</v>
      </c>
    </row>
    <row r="79" spans="1:28">
      <c r="A79" s="193">
        <v>2001</v>
      </c>
      <c r="B79" s="79">
        <v>117546.826</v>
      </c>
      <c r="C79" s="70">
        <v>205442.41800000001</v>
      </c>
      <c r="D79" s="79">
        <v>208</v>
      </c>
      <c r="E79" s="70">
        <v>2004</v>
      </c>
      <c r="F79" s="79">
        <v>52003.369000000006</v>
      </c>
      <c r="G79" s="70">
        <v>1358.6389999999999</v>
      </c>
      <c r="H79" s="79">
        <v>411.44600000000003</v>
      </c>
      <c r="I79" s="70">
        <v>168270.40700000001</v>
      </c>
      <c r="J79" s="79">
        <v>205.89599999999999</v>
      </c>
      <c r="K79" s="70">
        <v>1717.2069999999999</v>
      </c>
      <c r="L79" s="79">
        <v>349.024</v>
      </c>
      <c r="M79" s="70">
        <v>87867.231</v>
      </c>
      <c r="N79" s="79">
        <v>1387.1130000000001</v>
      </c>
      <c r="O79" s="70">
        <v>221229.34300000002</v>
      </c>
      <c r="P79" s="78">
        <v>1557.133</v>
      </c>
      <c r="Q79" s="79">
        <v>39701.095000000001</v>
      </c>
      <c r="R79" s="79">
        <v>10832.025</v>
      </c>
      <c r="S79" s="79">
        <v>912091.17200000002</v>
      </c>
    </row>
    <row r="80" spans="1:28">
      <c r="A80" s="193">
        <v>2000</v>
      </c>
      <c r="B80" s="79">
        <v>57549.948000000004</v>
      </c>
      <c r="C80" s="70">
        <v>105062.841</v>
      </c>
      <c r="D80" s="79">
        <v>904.7</v>
      </c>
      <c r="E80" s="70">
        <v>862</v>
      </c>
      <c r="F80" s="79">
        <v>38476.540999999997</v>
      </c>
      <c r="G80" s="70">
        <v>1388.17</v>
      </c>
      <c r="H80" s="79">
        <v>164</v>
      </c>
      <c r="I80" s="70">
        <v>145525.035</v>
      </c>
      <c r="J80" s="79">
        <v>106.931</v>
      </c>
      <c r="K80" s="70">
        <v>3341.6790000000001</v>
      </c>
      <c r="L80" s="79">
        <v>193</v>
      </c>
      <c r="M80" s="70">
        <v>55006.717999999993</v>
      </c>
      <c r="N80" s="66">
        <v>625.154</v>
      </c>
      <c r="O80" s="70">
        <v>119599.72100000001</v>
      </c>
      <c r="P80" s="78">
        <v>610.928</v>
      </c>
      <c r="Q80" s="79">
        <v>21756.155999999999</v>
      </c>
      <c r="R80" s="79">
        <v>6454.9129999999996</v>
      </c>
      <c r="S80" s="79">
        <v>557628.43500000006</v>
      </c>
    </row>
    <row r="81" spans="1:19" ht="13.5" thickBot="1">
      <c r="A81" s="194">
        <v>1999</v>
      </c>
      <c r="B81" s="90">
        <v>33925.693796455002</v>
      </c>
      <c r="C81" s="91">
        <v>63479.909796874999</v>
      </c>
      <c r="D81" s="90">
        <v>2483.7740000000003</v>
      </c>
      <c r="E81" s="91">
        <v>357.149</v>
      </c>
      <c r="F81" s="90">
        <v>25124.377906829999</v>
      </c>
      <c r="G81" s="91">
        <v>713.58900000000006</v>
      </c>
      <c r="H81" s="90">
        <v>131</v>
      </c>
      <c r="I81" s="91">
        <v>164310.540602586</v>
      </c>
      <c r="J81" s="90">
        <v>123</v>
      </c>
      <c r="K81" s="91">
        <v>1486.4449999999999</v>
      </c>
      <c r="L81" s="90">
        <v>190</v>
      </c>
      <c r="M81" s="91">
        <v>36119.993736796998</v>
      </c>
      <c r="N81" s="90">
        <v>275.08799999999997</v>
      </c>
      <c r="O81" s="91">
        <v>177061.963423404</v>
      </c>
      <c r="P81" s="92">
        <v>527.81700000000001</v>
      </c>
      <c r="Q81" s="90">
        <v>10024.931</v>
      </c>
      <c r="R81" s="90">
        <v>4176.1075681290004</v>
      </c>
      <c r="S81" s="90">
        <v>520511.37983107602</v>
      </c>
    </row>
    <row r="84" spans="1:19" ht="13.5" thickBot="1"/>
    <row r="85" spans="1:19" ht="13.5" thickBot="1">
      <c r="A85" s="609" t="s">
        <v>1909</v>
      </c>
    </row>
  </sheetData>
  <mergeCells count="32">
    <mergeCell ref="R9:R13"/>
    <mergeCell ref="S9:S13"/>
    <mergeCell ref="M10:N11"/>
    <mergeCell ref="O10:P11"/>
    <mergeCell ref="Q10:Q13"/>
    <mergeCell ref="M12:M13"/>
    <mergeCell ref="N12:N13"/>
    <mergeCell ref="O12:O13"/>
    <mergeCell ref="P12:P13"/>
    <mergeCell ref="M9:Q9"/>
    <mergeCell ref="K12:K13"/>
    <mergeCell ref="L12:L13"/>
    <mergeCell ref="G12:G13"/>
    <mergeCell ref="H12:H13"/>
    <mergeCell ref="F10:F13"/>
    <mergeCell ref="G10:H11"/>
    <mergeCell ref="B12:B13"/>
    <mergeCell ref="C12:C13"/>
    <mergeCell ref="D12:D13"/>
    <mergeCell ref="E12:E13"/>
    <mergeCell ref="I12:I13"/>
    <mergeCell ref="J12:J13"/>
    <mergeCell ref="A5:H6"/>
    <mergeCell ref="I5:S6"/>
    <mergeCell ref="A9:A13"/>
    <mergeCell ref="B9:E9"/>
    <mergeCell ref="F9:H9"/>
    <mergeCell ref="I9:L9"/>
    <mergeCell ref="D10:E11"/>
    <mergeCell ref="I10:J11"/>
    <mergeCell ref="K10:L11"/>
    <mergeCell ref="B10:C11"/>
  </mergeCells>
  <phoneticPr fontId="2" type="noConversion"/>
  <hyperlinks>
    <hyperlink ref="A1" location="icindekiler!A25" display="İÇİNDEKİLER"/>
    <hyperlink ref="A2" location="Index!A25" display="INDEX"/>
    <hyperlink ref="B1" location="'5B'!A85" display="▼"/>
    <hyperlink ref="A85" location="'5B'!A1" display="▲"/>
  </hyperlinks>
  <pageMargins left="0.52" right="0.25" top="0.6" bottom="0.54" header="0.5" footer="0.5"/>
  <pageSetup paperSize="9" scale="65" orientation="portrait" verticalDpi="300" r:id="rId1"/>
  <headerFooter alignWithMargins="0"/>
  <webPublishItems count="1">
    <webPublishItem id="16973" divId="Tablolar son_16973" sourceType="sheet" destinationFile="F:\karıştı valla\Tablolar\Tablolar Son\5B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B85"/>
  <sheetViews>
    <sheetView workbookViewId="0">
      <selection activeCell="A3" sqref="A3"/>
    </sheetView>
  </sheetViews>
  <sheetFormatPr defaultRowHeight="12.75"/>
  <cols>
    <col min="1" max="1" width="24" style="1" customWidth="1"/>
    <col min="2" max="5" width="16.42578125" style="1" customWidth="1"/>
    <col min="6" max="7" width="24.140625" style="1" customWidth="1"/>
    <col min="8" max="8" width="14.5703125" style="1" customWidth="1"/>
    <col min="9" max="9" width="14" style="1" customWidth="1"/>
    <col min="10" max="10" width="14.140625" style="1" customWidth="1"/>
    <col min="11" max="11" width="14.28515625" style="1" customWidth="1"/>
    <col min="12" max="12" width="21.140625" style="1" customWidth="1"/>
    <col min="13" max="13" width="21.5703125" style="1" customWidth="1"/>
    <col min="14" max="14" width="21.42578125" style="1" customWidth="1"/>
    <col min="15" max="15" width="23.42578125" style="1" customWidth="1"/>
    <col min="16" max="16" width="13.5703125" style="1" customWidth="1"/>
    <col min="17" max="17" width="13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318</v>
      </c>
      <c r="Q3" s="27" t="s">
        <v>319</v>
      </c>
    </row>
    <row r="4" spans="1:28">
      <c r="A4" s="26"/>
      <c r="Q4" s="27"/>
    </row>
    <row r="5" spans="1:28">
      <c r="A5" s="703" t="s">
        <v>2024</v>
      </c>
      <c r="B5" s="703"/>
      <c r="C5" s="703"/>
      <c r="D5" s="703"/>
      <c r="E5" s="703"/>
      <c r="F5" s="703"/>
      <c r="G5" s="703"/>
      <c r="H5" s="704" t="s">
        <v>2025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  <c r="M6" s="704"/>
      <c r="N6" s="704"/>
      <c r="O6" s="704"/>
      <c r="P6" s="704"/>
      <c r="Q6" s="704"/>
    </row>
    <row r="7" spans="1:28">
      <c r="A7" s="28"/>
      <c r="B7" s="28"/>
      <c r="C7" s="28"/>
      <c r="D7" s="28"/>
      <c r="E7" s="28"/>
      <c r="F7" s="28"/>
      <c r="G7" s="2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1212</v>
      </c>
      <c r="M9" s="684"/>
      <c r="N9" s="680" t="s">
        <v>1213</v>
      </c>
      <c r="O9" s="684"/>
      <c r="P9" s="682" t="s">
        <v>1926</v>
      </c>
      <c r="Q9" s="682" t="s">
        <v>1927</v>
      </c>
    </row>
    <row r="10" spans="1:28" ht="12.75" customHeight="1" thickBot="1">
      <c r="A10" s="698"/>
      <c r="B10" s="680" t="s">
        <v>1209</v>
      </c>
      <c r="C10" s="684"/>
      <c r="D10" s="680" t="s">
        <v>255</v>
      </c>
      <c r="E10" s="684"/>
      <c r="F10" s="682" t="s">
        <v>1210</v>
      </c>
      <c r="G10" s="682" t="s">
        <v>256</v>
      </c>
      <c r="H10" s="680" t="s">
        <v>259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35"/>
    </row>
    <row r="16" spans="1:28">
      <c r="A16" s="59" t="s">
        <v>627</v>
      </c>
      <c r="B16" s="317">
        <v>3651</v>
      </c>
      <c r="C16" s="58">
        <v>0</v>
      </c>
      <c r="D16" s="317">
        <v>1695</v>
      </c>
      <c r="E16" s="58">
        <v>0</v>
      </c>
      <c r="F16" s="317">
        <v>814</v>
      </c>
      <c r="G16" s="58">
        <v>208</v>
      </c>
      <c r="H16" s="317">
        <v>28</v>
      </c>
      <c r="I16" s="317">
        <v>1365</v>
      </c>
      <c r="J16" s="472">
        <v>0</v>
      </c>
      <c r="K16" s="473">
        <v>2</v>
      </c>
      <c r="L16" s="58">
        <v>67</v>
      </c>
      <c r="M16" s="317">
        <v>304</v>
      </c>
      <c r="N16" s="58">
        <v>251</v>
      </c>
      <c r="O16" s="317">
        <v>741</v>
      </c>
      <c r="P16" s="317">
        <v>2</v>
      </c>
      <c r="Q16" s="485">
        <v>9128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18894</v>
      </c>
      <c r="C17" s="58">
        <v>0</v>
      </c>
      <c r="D17" s="317">
        <v>0</v>
      </c>
      <c r="E17" s="58">
        <v>0</v>
      </c>
      <c r="F17" s="317">
        <v>1516</v>
      </c>
      <c r="G17" s="58">
        <v>0</v>
      </c>
      <c r="H17" s="317">
        <v>2175</v>
      </c>
      <c r="I17" s="317">
        <v>2328</v>
      </c>
      <c r="J17" s="472">
        <v>0</v>
      </c>
      <c r="K17" s="473">
        <v>0</v>
      </c>
      <c r="L17" s="58">
        <v>1170</v>
      </c>
      <c r="M17" s="317">
        <v>711</v>
      </c>
      <c r="N17" s="58">
        <v>1121</v>
      </c>
      <c r="O17" s="317">
        <v>2930</v>
      </c>
      <c r="P17" s="317">
        <v>6</v>
      </c>
      <c r="Q17" s="485">
        <v>30851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32469</v>
      </c>
      <c r="C18" s="58">
        <v>0</v>
      </c>
      <c r="D18" s="317">
        <v>1320</v>
      </c>
      <c r="E18" s="58">
        <v>198</v>
      </c>
      <c r="F18" s="317">
        <v>2829</v>
      </c>
      <c r="G18" s="58">
        <v>0</v>
      </c>
      <c r="H18" s="317">
        <v>4561</v>
      </c>
      <c r="I18" s="317">
        <v>3275</v>
      </c>
      <c r="J18" s="472">
        <v>0</v>
      </c>
      <c r="K18" s="473">
        <v>0</v>
      </c>
      <c r="L18" s="58">
        <v>1793</v>
      </c>
      <c r="M18" s="317">
        <v>2640</v>
      </c>
      <c r="N18" s="58">
        <v>4391</v>
      </c>
      <c r="O18" s="317">
        <v>7368</v>
      </c>
      <c r="P18" s="317">
        <v>24</v>
      </c>
      <c r="Q18" s="485">
        <v>60868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1093</v>
      </c>
      <c r="C19" s="58">
        <v>0</v>
      </c>
      <c r="D19" s="317">
        <v>61</v>
      </c>
      <c r="E19" s="58">
        <v>0</v>
      </c>
      <c r="F19" s="317">
        <v>115</v>
      </c>
      <c r="G19" s="58">
        <v>0</v>
      </c>
      <c r="H19" s="317">
        <v>141</v>
      </c>
      <c r="I19" s="317">
        <v>167</v>
      </c>
      <c r="J19" s="472">
        <v>0</v>
      </c>
      <c r="K19" s="473">
        <v>0</v>
      </c>
      <c r="L19" s="58">
        <v>59</v>
      </c>
      <c r="M19" s="317">
        <v>102</v>
      </c>
      <c r="N19" s="58">
        <v>26</v>
      </c>
      <c r="O19" s="317">
        <v>1061</v>
      </c>
      <c r="P19" s="317">
        <v>30</v>
      </c>
      <c r="Q19" s="485">
        <v>2855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18605</v>
      </c>
      <c r="C20" s="475">
        <v>95</v>
      </c>
      <c r="D20" s="474">
        <v>332</v>
      </c>
      <c r="E20" s="475">
        <v>0</v>
      </c>
      <c r="F20" s="474">
        <v>1529</v>
      </c>
      <c r="G20" s="475">
        <v>0</v>
      </c>
      <c r="H20" s="474">
        <v>937</v>
      </c>
      <c r="I20" s="474">
        <v>1862</v>
      </c>
      <c r="J20" s="476">
        <v>0</v>
      </c>
      <c r="K20" s="477">
        <v>0</v>
      </c>
      <c r="L20" s="475">
        <v>2026</v>
      </c>
      <c r="M20" s="474">
        <v>1278</v>
      </c>
      <c r="N20" s="475">
        <v>1850</v>
      </c>
      <c r="O20" s="474">
        <v>6940</v>
      </c>
      <c r="P20" s="474">
        <v>61</v>
      </c>
      <c r="Q20" s="489">
        <v>35515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13347</v>
      </c>
      <c r="C21" s="58">
        <v>21</v>
      </c>
      <c r="D21" s="317">
        <v>385</v>
      </c>
      <c r="E21" s="58">
        <v>123</v>
      </c>
      <c r="F21" s="317">
        <v>1943</v>
      </c>
      <c r="G21" s="58">
        <v>1</v>
      </c>
      <c r="H21" s="317">
        <v>5338</v>
      </c>
      <c r="I21" s="317">
        <v>8621</v>
      </c>
      <c r="J21" s="472">
        <v>32</v>
      </c>
      <c r="K21" s="473">
        <v>10</v>
      </c>
      <c r="L21" s="58">
        <v>588</v>
      </c>
      <c r="M21" s="317">
        <v>1935</v>
      </c>
      <c r="N21" s="58">
        <v>773</v>
      </c>
      <c r="O21" s="317">
        <v>7674</v>
      </c>
      <c r="P21" s="317">
        <v>11</v>
      </c>
      <c r="Q21" s="485">
        <v>40802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1165</v>
      </c>
      <c r="C22" s="58">
        <v>0</v>
      </c>
      <c r="D22" s="317">
        <v>62</v>
      </c>
      <c r="E22" s="58">
        <v>0</v>
      </c>
      <c r="F22" s="317">
        <v>191</v>
      </c>
      <c r="G22" s="58">
        <v>0</v>
      </c>
      <c r="H22" s="317">
        <v>103</v>
      </c>
      <c r="I22" s="317">
        <v>169</v>
      </c>
      <c r="J22" s="472">
        <v>0</v>
      </c>
      <c r="K22" s="473">
        <v>0</v>
      </c>
      <c r="L22" s="58">
        <v>32</v>
      </c>
      <c r="M22" s="317">
        <v>49</v>
      </c>
      <c r="N22" s="58">
        <v>36</v>
      </c>
      <c r="O22" s="317">
        <v>191</v>
      </c>
      <c r="P22" s="317">
        <v>4</v>
      </c>
      <c r="Q22" s="485">
        <v>2002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358</v>
      </c>
      <c r="C23" s="58">
        <v>0</v>
      </c>
      <c r="D23" s="317">
        <v>119</v>
      </c>
      <c r="E23" s="58">
        <v>0</v>
      </c>
      <c r="F23" s="317">
        <v>40</v>
      </c>
      <c r="G23" s="58">
        <v>0</v>
      </c>
      <c r="H23" s="317">
        <v>506</v>
      </c>
      <c r="I23" s="317">
        <v>0</v>
      </c>
      <c r="J23" s="472">
        <v>0</v>
      </c>
      <c r="K23" s="473">
        <v>0</v>
      </c>
      <c r="L23" s="58">
        <v>14</v>
      </c>
      <c r="M23" s="317">
        <v>94</v>
      </c>
      <c r="N23" s="58">
        <v>9</v>
      </c>
      <c r="O23" s="317">
        <v>131</v>
      </c>
      <c r="P23" s="317">
        <v>0</v>
      </c>
      <c r="Q23" s="485">
        <v>1271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4965</v>
      </c>
      <c r="C24" s="58">
        <v>0</v>
      </c>
      <c r="D24" s="317">
        <v>0</v>
      </c>
      <c r="E24" s="58">
        <v>0</v>
      </c>
      <c r="F24" s="317">
        <v>21</v>
      </c>
      <c r="G24" s="58">
        <v>0</v>
      </c>
      <c r="H24" s="317">
        <v>113</v>
      </c>
      <c r="I24" s="317">
        <v>233</v>
      </c>
      <c r="J24" s="472">
        <v>0</v>
      </c>
      <c r="K24" s="473">
        <v>0</v>
      </c>
      <c r="L24" s="58">
        <v>1042</v>
      </c>
      <c r="M24" s="317">
        <v>438</v>
      </c>
      <c r="N24" s="58">
        <v>13</v>
      </c>
      <c r="O24" s="317">
        <v>208</v>
      </c>
      <c r="P24" s="317">
        <v>0</v>
      </c>
      <c r="Q24" s="485">
        <v>7033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165</v>
      </c>
      <c r="C25" s="475">
        <v>0</v>
      </c>
      <c r="D25" s="474">
        <v>0</v>
      </c>
      <c r="E25" s="475">
        <v>0</v>
      </c>
      <c r="F25" s="474">
        <v>33</v>
      </c>
      <c r="G25" s="475">
        <v>0</v>
      </c>
      <c r="H25" s="474">
        <v>4</v>
      </c>
      <c r="I25" s="474">
        <v>0</v>
      </c>
      <c r="J25" s="476">
        <v>0</v>
      </c>
      <c r="K25" s="477">
        <v>0</v>
      </c>
      <c r="L25" s="475">
        <v>30</v>
      </c>
      <c r="M25" s="474">
        <v>109</v>
      </c>
      <c r="N25" s="475">
        <v>8</v>
      </c>
      <c r="O25" s="474">
        <v>19</v>
      </c>
      <c r="P25" s="474">
        <v>14</v>
      </c>
      <c r="Q25" s="489">
        <v>382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2298</v>
      </c>
      <c r="C27" s="58">
        <v>0</v>
      </c>
      <c r="D27" s="317">
        <v>0</v>
      </c>
      <c r="E27" s="58">
        <v>0</v>
      </c>
      <c r="F27" s="317">
        <v>213</v>
      </c>
      <c r="G27" s="58">
        <v>0</v>
      </c>
      <c r="H27" s="317">
        <v>137</v>
      </c>
      <c r="I27" s="317">
        <v>89</v>
      </c>
      <c r="J27" s="472">
        <v>0</v>
      </c>
      <c r="K27" s="473">
        <v>0</v>
      </c>
      <c r="L27" s="58">
        <v>75</v>
      </c>
      <c r="M27" s="317">
        <v>26</v>
      </c>
      <c r="N27" s="58">
        <v>170</v>
      </c>
      <c r="O27" s="317">
        <v>68</v>
      </c>
      <c r="P27" s="317">
        <v>0</v>
      </c>
      <c r="Q27" s="485">
        <v>3076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11629</v>
      </c>
      <c r="C28" s="58">
        <v>0</v>
      </c>
      <c r="D28" s="317">
        <v>0</v>
      </c>
      <c r="E28" s="58">
        <v>0</v>
      </c>
      <c r="F28" s="317">
        <v>2249</v>
      </c>
      <c r="G28" s="58">
        <v>0</v>
      </c>
      <c r="H28" s="317">
        <v>2401</v>
      </c>
      <c r="I28" s="317">
        <v>2994</v>
      </c>
      <c r="J28" s="472">
        <v>0</v>
      </c>
      <c r="K28" s="473">
        <v>0</v>
      </c>
      <c r="L28" s="58">
        <v>359</v>
      </c>
      <c r="M28" s="317">
        <v>793</v>
      </c>
      <c r="N28" s="58">
        <v>1557</v>
      </c>
      <c r="O28" s="317">
        <v>3818</v>
      </c>
      <c r="P28" s="317">
        <v>0</v>
      </c>
      <c r="Q28" s="485">
        <v>25800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1994</v>
      </c>
      <c r="C29" s="58">
        <v>0</v>
      </c>
      <c r="D29" s="317">
        <v>0</v>
      </c>
      <c r="E29" s="58">
        <v>0</v>
      </c>
      <c r="F29" s="317">
        <v>245</v>
      </c>
      <c r="G29" s="58">
        <v>0</v>
      </c>
      <c r="H29" s="317">
        <v>115</v>
      </c>
      <c r="I29" s="317">
        <v>2430</v>
      </c>
      <c r="J29" s="472">
        <v>0</v>
      </c>
      <c r="K29" s="473">
        <v>0</v>
      </c>
      <c r="L29" s="58">
        <v>15</v>
      </c>
      <c r="M29" s="317">
        <v>158</v>
      </c>
      <c r="N29" s="58">
        <v>18</v>
      </c>
      <c r="O29" s="317">
        <v>277</v>
      </c>
      <c r="P29" s="317">
        <v>0</v>
      </c>
      <c r="Q29" s="485">
        <v>5252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20</v>
      </c>
      <c r="J30" s="472">
        <v>0</v>
      </c>
      <c r="K30" s="473">
        <v>0</v>
      </c>
      <c r="L30" s="58">
        <v>0</v>
      </c>
      <c r="M30" s="317">
        <v>271</v>
      </c>
      <c r="N30" s="58">
        <v>0</v>
      </c>
      <c r="O30" s="317">
        <v>1166</v>
      </c>
      <c r="P30" s="317">
        <v>838</v>
      </c>
      <c r="Q30" s="485">
        <v>2295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14776</v>
      </c>
      <c r="C31" s="540">
        <v>208</v>
      </c>
      <c r="D31" s="479">
        <v>0</v>
      </c>
      <c r="E31" s="540">
        <v>0</v>
      </c>
      <c r="F31" s="479">
        <v>1859</v>
      </c>
      <c r="G31" s="540">
        <v>0</v>
      </c>
      <c r="H31" s="479">
        <v>1785</v>
      </c>
      <c r="I31" s="479">
        <v>3773</v>
      </c>
      <c r="J31" s="541">
        <v>0</v>
      </c>
      <c r="K31" s="480">
        <v>0</v>
      </c>
      <c r="L31" s="540">
        <v>186</v>
      </c>
      <c r="M31" s="479">
        <v>318</v>
      </c>
      <c r="N31" s="540">
        <v>868</v>
      </c>
      <c r="O31" s="479">
        <v>2483</v>
      </c>
      <c r="P31" s="479">
        <v>4</v>
      </c>
      <c r="Q31" s="491">
        <v>26260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2218</v>
      </c>
      <c r="C32" s="58">
        <v>39</v>
      </c>
      <c r="D32" s="317">
        <v>100</v>
      </c>
      <c r="E32" s="58">
        <v>0</v>
      </c>
      <c r="F32" s="317">
        <v>270</v>
      </c>
      <c r="G32" s="58">
        <v>0</v>
      </c>
      <c r="H32" s="317">
        <v>1084</v>
      </c>
      <c r="I32" s="317">
        <v>1514</v>
      </c>
      <c r="J32" s="472">
        <v>0</v>
      </c>
      <c r="K32" s="473">
        <v>0</v>
      </c>
      <c r="L32" s="58">
        <v>24</v>
      </c>
      <c r="M32" s="317">
        <v>419</v>
      </c>
      <c r="N32" s="58">
        <v>97</v>
      </c>
      <c r="O32" s="317">
        <v>1253</v>
      </c>
      <c r="P32" s="317">
        <v>3</v>
      </c>
      <c r="Q32" s="485">
        <v>7021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172</v>
      </c>
      <c r="C33" s="58">
        <v>0</v>
      </c>
      <c r="D33" s="317">
        <v>0</v>
      </c>
      <c r="E33" s="58">
        <v>0</v>
      </c>
      <c r="F33" s="317">
        <v>29</v>
      </c>
      <c r="G33" s="58">
        <v>0</v>
      </c>
      <c r="H33" s="317">
        <v>17</v>
      </c>
      <c r="I33" s="317">
        <v>10</v>
      </c>
      <c r="J33" s="472">
        <v>0</v>
      </c>
      <c r="K33" s="473">
        <v>0</v>
      </c>
      <c r="L33" s="58">
        <v>27</v>
      </c>
      <c r="M33" s="317">
        <v>12</v>
      </c>
      <c r="N33" s="58">
        <v>0</v>
      </c>
      <c r="O33" s="317">
        <v>12</v>
      </c>
      <c r="P33" s="317">
        <v>0</v>
      </c>
      <c r="Q33" s="485">
        <v>279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2192</v>
      </c>
      <c r="C34" s="58">
        <v>0</v>
      </c>
      <c r="D34" s="317">
        <v>0</v>
      </c>
      <c r="E34" s="58">
        <v>0</v>
      </c>
      <c r="F34" s="317">
        <v>483</v>
      </c>
      <c r="G34" s="58">
        <v>0</v>
      </c>
      <c r="H34" s="317">
        <v>971</v>
      </c>
      <c r="I34" s="317">
        <v>1266</v>
      </c>
      <c r="J34" s="472">
        <v>0</v>
      </c>
      <c r="K34" s="473">
        <v>0</v>
      </c>
      <c r="L34" s="58">
        <v>59</v>
      </c>
      <c r="M34" s="317">
        <v>123</v>
      </c>
      <c r="N34" s="58">
        <v>503</v>
      </c>
      <c r="O34" s="317">
        <v>1002</v>
      </c>
      <c r="P34" s="317">
        <v>117</v>
      </c>
      <c r="Q34" s="485">
        <v>6716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424</v>
      </c>
      <c r="C35" s="475">
        <v>0</v>
      </c>
      <c r="D35" s="474">
        <v>61</v>
      </c>
      <c r="E35" s="475">
        <v>0</v>
      </c>
      <c r="F35" s="474">
        <v>75</v>
      </c>
      <c r="G35" s="475">
        <v>0</v>
      </c>
      <c r="H35" s="474">
        <v>13</v>
      </c>
      <c r="I35" s="474">
        <v>17</v>
      </c>
      <c r="J35" s="476">
        <v>4</v>
      </c>
      <c r="K35" s="477">
        <v>0</v>
      </c>
      <c r="L35" s="475">
        <v>12</v>
      </c>
      <c r="M35" s="474">
        <v>41</v>
      </c>
      <c r="N35" s="475">
        <v>7</v>
      </c>
      <c r="O35" s="474">
        <v>33</v>
      </c>
      <c r="P35" s="474">
        <v>4</v>
      </c>
      <c r="Q35" s="489">
        <v>691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15391</v>
      </c>
      <c r="C36" s="58">
        <v>19</v>
      </c>
      <c r="D36" s="317">
        <v>944</v>
      </c>
      <c r="E36" s="58">
        <v>0</v>
      </c>
      <c r="F36" s="317">
        <v>2769</v>
      </c>
      <c r="G36" s="58">
        <v>92</v>
      </c>
      <c r="H36" s="317">
        <v>1602</v>
      </c>
      <c r="I36" s="317">
        <v>1885</v>
      </c>
      <c r="J36" s="472">
        <v>14</v>
      </c>
      <c r="K36" s="473">
        <v>0</v>
      </c>
      <c r="L36" s="58">
        <v>1601</v>
      </c>
      <c r="M36" s="317">
        <v>2115</v>
      </c>
      <c r="N36" s="58">
        <v>896</v>
      </c>
      <c r="O36" s="317">
        <v>4294</v>
      </c>
      <c r="P36" s="317">
        <v>23</v>
      </c>
      <c r="Q36" s="485">
        <v>31645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26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8</v>
      </c>
      <c r="I37" s="317">
        <v>9</v>
      </c>
      <c r="J37" s="472">
        <v>0</v>
      </c>
      <c r="K37" s="473">
        <v>0</v>
      </c>
      <c r="L37" s="58">
        <v>13</v>
      </c>
      <c r="M37" s="317">
        <v>2</v>
      </c>
      <c r="N37" s="58">
        <v>0</v>
      </c>
      <c r="O37" s="317">
        <v>13</v>
      </c>
      <c r="P37" s="317">
        <v>-1</v>
      </c>
      <c r="Q37" s="485">
        <v>70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21271.628720200002</v>
      </c>
      <c r="C38" s="58">
        <v>39.498175304</v>
      </c>
      <c r="D38" s="317">
        <v>3.0415186E-2</v>
      </c>
      <c r="E38" s="58">
        <v>19.680359923000001</v>
      </c>
      <c r="F38" s="317">
        <v>1909.3825137869999</v>
      </c>
      <c r="G38" s="58">
        <v>0</v>
      </c>
      <c r="H38" s="317">
        <v>651.36728179800002</v>
      </c>
      <c r="I38" s="317">
        <v>3914.6498878970006</v>
      </c>
      <c r="J38" s="472">
        <v>0</v>
      </c>
      <c r="K38" s="473">
        <v>0</v>
      </c>
      <c r="L38" s="58">
        <v>1296.7040000000002</v>
      </c>
      <c r="M38" s="317">
        <v>822.07160067700033</v>
      </c>
      <c r="N38" s="58">
        <v>1863.989864831</v>
      </c>
      <c r="O38" s="317">
        <v>1707.7038989330001</v>
      </c>
      <c r="P38" s="317">
        <v>2168.315879541</v>
      </c>
      <c r="Q38" s="485">
        <v>35665.022598077012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106</v>
      </c>
      <c r="I39" s="317">
        <v>135</v>
      </c>
      <c r="J39" s="472">
        <v>0</v>
      </c>
      <c r="K39" s="473">
        <v>0</v>
      </c>
      <c r="L39" s="58">
        <v>0</v>
      </c>
      <c r="M39" s="317">
        <v>42</v>
      </c>
      <c r="N39" s="58">
        <v>0</v>
      </c>
      <c r="O39" s="317">
        <v>252</v>
      </c>
      <c r="P39" s="317">
        <v>0</v>
      </c>
      <c r="Q39" s="485">
        <v>535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9</v>
      </c>
      <c r="I40" s="317">
        <v>0</v>
      </c>
      <c r="J40" s="472">
        <v>0</v>
      </c>
      <c r="K40" s="473">
        <v>0</v>
      </c>
      <c r="L40" s="58">
        <v>0</v>
      </c>
      <c r="M40" s="317">
        <v>18</v>
      </c>
      <c r="N40" s="58">
        <v>0</v>
      </c>
      <c r="O40" s="317">
        <v>169</v>
      </c>
      <c r="P40" s="317">
        <v>0</v>
      </c>
      <c r="Q40" s="485">
        <v>196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5991</v>
      </c>
      <c r="C41" s="540">
        <v>1</v>
      </c>
      <c r="D41" s="479">
        <v>1245</v>
      </c>
      <c r="E41" s="540">
        <v>0</v>
      </c>
      <c r="F41" s="479">
        <v>1215</v>
      </c>
      <c r="G41" s="540">
        <v>0</v>
      </c>
      <c r="H41" s="479">
        <v>379</v>
      </c>
      <c r="I41" s="479">
        <v>630</v>
      </c>
      <c r="J41" s="541">
        <v>0</v>
      </c>
      <c r="K41" s="480">
        <v>0</v>
      </c>
      <c r="L41" s="540">
        <v>798</v>
      </c>
      <c r="M41" s="479">
        <v>236</v>
      </c>
      <c r="N41" s="540">
        <v>1081</v>
      </c>
      <c r="O41" s="479">
        <v>920</v>
      </c>
      <c r="P41" s="479">
        <v>13</v>
      </c>
      <c r="Q41" s="491">
        <v>12509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66</v>
      </c>
      <c r="C42" s="58">
        <v>0</v>
      </c>
      <c r="D42" s="317">
        <v>0</v>
      </c>
      <c r="E42" s="58">
        <v>0</v>
      </c>
      <c r="F42" s="317">
        <v>17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1</v>
      </c>
      <c r="M42" s="317">
        <v>4</v>
      </c>
      <c r="N42" s="58">
        <v>0</v>
      </c>
      <c r="O42" s="317">
        <v>12</v>
      </c>
      <c r="P42" s="317">
        <v>4</v>
      </c>
      <c r="Q42" s="485">
        <v>104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901</v>
      </c>
      <c r="C43" s="58">
        <v>0</v>
      </c>
      <c r="D43" s="317">
        <v>71</v>
      </c>
      <c r="E43" s="58">
        <v>0</v>
      </c>
      <c r="F43" s="317">
        <v>77</v>
      </c>
      <c r="G43" s="58">
        <v>0</v>
      </c>
      <c r="H43" s="317">
        <v>48</v>
      </c>
      <c r="I43" s="317">
        <v>31</v>
      </c>
      <c r="J43" s="472">
        <v>0</v>
      </c>
      <c r="K43" s="473">
        <v>0</v>
      </c>
      <c r="L43" s="58">
        <v>15</v>
      </c>
      <c r="M43" s="317">
        <v>62</v>
      </c>
      <c r="N43" s="58">
        <v>12</v>
      </c>
      <c r="O43" s="317">
        <v>13</v>
      </c>
      <c r="P43" s="317">
        <v>281</v>
      </c>
      <c r="Q43" s="485">
        <v>1511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1426</v>
      </c>
      <c r="C44" s="58">
        <v>87</v>
      </c>
      <c r="D44" s="317">
        <v>180</v>
      </c>
      <c r="E44" s="58">
        <v>0</v>
      </c>
      <c r="F44" s="317">
        <v>105</v>
      </c>
      <c r="G44" s="58">
        <v>29</v>
      </c>
      <c r="H44" s="317">
        <v>255</v>
      </c>
      <c r="I44" s="317">
        <v>327</v>
      </c>
      <c r="J44" s="472">
        <v>3</v>
      </c>
      <c r="K44" s="473">
        <v>4</v>
      </c>
      <c r="L44" s="58">
        <v>89</v>
      </c>
      <c r="M44" s="317">
        <v>254</v>
      </c>
      <c r="N44" s="58">
        <v>41</v>
      </c>
      <c r="O44" s="317">
        <v>719</v>
      </c>
      <c r="P44" s="317">
        <v>283</v>
      </c>
      <c r="Q44" s="485">
        <v>3802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4295</v>
      </c>
      <c r="C45" s="475">
        <v>24</v>
      </c>
      <c r="D45" s="474">
        <v>0</v>
      </c>
      <c r="E45" s="475">
        <v>0</v>
      </c>
      <c r="F45" s="474">
        <v>965</v>
      </c>
      <c r="G45" s="475">
        <v>0</v>
      </c>
      <c r="H45" s="474">
        <v>330</v>
      </c>
      <c r="I45" s="474">
        <v>387</v>
      </c>
      <c r="J45" s="476">
        <v>0</v>
      </c>
      <c r="K45" s="477">
        <v>0</v>
      </c>
      <c r="L45" s="475">
        <v>74</v>
      </c>
      <c r="M45" s="474">
        <v>119</v>
      </c>
      <c r="N45" s="475">
        <v>194</v>
      </c>
      <c r="O45" s="474">
        <v>2496</v>
      </c>
      <c r="P45" s="474">
        <v>83</v>
      </c>
      <c r="Q45" s="489">
        <v>8967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97</v>
      </c>
      <c r="C46" s="58">
        <v>0</v>
      </c>
      <c r="D46" s="317">
        <v>28</v>
      </c>
      <c r="E46" s="58">
        <v>0</v>
      </c>
      <c r="F46" s="317">
        <v>12</v>
      </c>
      <c r="G46" s="58">
        <v>0</v>
      </c>
      <c r="H46" s="317">
        <v>2</v>
      </c>
      <c r="I46" s="317">
        <v>3</v>
      </c>
      <c r="J46" s="472">
        <v>0</v>
      </c>
      <c r="K46" s="473">
        <v>0</v>
      </c>
      <c r="L46" s="58">
        <v>26</v>
      </c>
      <c r="M46" s="317">
        <v>4</v>
      </c>
      <c r="N46" s="58">
        <v>11</v>
      </c>
      <c r="O46" s="317">
        <v>0</v>
      </c>
      <c r="P46" s="317">
        <v>5</v>
      </c>
      <c r="Q46" s="485">
        <v>188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5979</v>
      </c>
      <c r="C47" s="58">
        <v>0</v>
      </c>
      <c r="D47" s="317">
        <v>0</v>
      </c>
      <c r="E47" s="58">
        <v>0</v>
      </c>
      <c r="F47" s="317">
        <v>851</v>
      </c>
      <c r="G47" s="58">
        <v>0</v>
      </c>
      <c r="H47" s="317">
        <v>1040</v>
      </c>
      <c r="I47" s="317">
        <v>0</v>
      </c>
      <c r="J47" s="472">
        <v>0</v>
      </c>
      <c r="K47" s="473">
        <v>0</v>
      </c>
      <c r="L47" s="58">
        <v>738</v>
      </c>
      <c r="M47" s="317">
        <v>567</v>
      </c>
      <c r="N47" s="58">
        <v>595</v>
      </c>
      <c r="O47" s="317">
        <v>2253</v>
      </c>
      <c r="P47" s="317">
        <v>1</v>
      </c>
      <c r="Q47" s="485">
        <v>12024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184</v>
      </c>
      <c r="C48" s="58">
        <v>0</v>
      </c>
      <c r="D48" s="317">
        <v>0</v>
      </c>
      <c r="E48" s="58">
        <v>0</v>
      </c>
      <c r="F48" s="317">
        <v>70</v>
      </c>
      <c r="G48" s="58">
        <v>0</v>
      </c>
      <c r="H48" s="317">
        <v>20</v>
      </c>
      <c r="I48" s="317">
        <v>3</v>
      </c>
      <c r="J48" s="472">
        <v>0</v>
      </c>
      <c r="K48" s="473">
        <v>0</v>
      </c>
      <c r="L48" s="58">
        <v>23</v>
      </c>
      <c r="M48" s="317">
        <v>27</v>
      </c>
      <c r="N48" s="58">
        <v>43</v>
      </c>
      <c r="O48" s="317">
        <v>75</v>
      </c>
      <c r="P48" s="317">
        <v>26</v>
      </c>
      <c r="Q48" s="485">
        <v>471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45</v>
      </c>
      <c r="C49" s="58">
        <v>0</v>
      </c>
      <c r="D49" s="317">
        <v>0</v>
      </c>
      <c r="E49" s="58">
        <v>0</v>
      </c>
      <c r="F49" s="317">
        <v>11</v>
      </c>
      <c r="G49" s="58">
        <v>0</v>
      </c>
      <c r="H49" s="317">
        <v>35</v>
      </c>
      <c r="I49" s="317">
        <v>47</v>
      </c>
      <c r="J49" s="472">
        <v>0</v>
      </c>
      <c r="K49" s="473">
        <v>0</v>
      </c>
      <c r="L49" s="58">
        <v>17</v>
      </c>
      <c r="M49" s="317">
        <v>59</v>
      </c>
      <c r="N49" s="58">
        <v>9</v>
      </c>
      <c r="O49" s="317">
        <v>284</v>
      </c>
      <c r="P49" s="317">
        <v>0</v>
      </c>
      <c r="Q49" s="485">
        <v>507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7820</v>
      </c>
      <c r="C50" s="58">
        <v>0</v>
      </c>
      <c r="D50" s="317">
        <v>0</v>
      </c>
      <c r="E50" s="58">
        <v>0</v>
      </c>
      <c r="F50" s="317">
        <v>1317</v>
      </c>
      <c r="G50" s="58">
        <v>0</v>
      </c>
      <c r="H50" s="317">
        <v>399</v>
      </c>
      <c r="I50" s="317">
        <v>732</v>
      </c>
      <c r="J50" s="472">
        <v>0</v>
      </c>
      <c r="K50" s="473">
        <v>0</v>
      </c>
      <c r="L50" s="58">
        <v>772</v>
      </c>
      <c r="M50" s="317">
        <v>206</v>
      </c>
      <c r="N50" s="58">
        <v>521</v>
      </c>
      <c r="O50" s="317">
        <v>414</v>
      </c>
      <c r="P50" s="317">
        <v>4</v>
      </c>
      <c r="Q50" s="485">
        <v>12185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193907.62872020001</v>
      </c>
      <c r="C51" s="478">
        <v>533.49817530400003</v>
      </c>
      <c r="D51" s="478">
        <v>6603.030415186</v>
      </c>
      <c r="E51" s="478">
        <v>340.68035992300003</v>
      </c>
      <c r="F51" s="478">
        <v>23772.382513787001</v>
      </c>
      <c r="G51" s="478">
        <v>330</v>
      </c>
      <c r="H51" s="478">
        <v>25313.367281798</v>
      </c>
      <c r="I51" s="478">
        <v>38236.649887897001</v>
      </c>
      <c r="J51" s="478">
        <v>53</v>
      </c>
      <c r="K51" s="478">
        <v>16</v>
      </c>
      <c r="L51" s="478">
        <v>13041.704</v>
      </c>
      <c r="M51" s="478">
        <v>14358.071600677</v>
      </c>
      <c r="N51" s="478">
        <v>16964.989864831001</v>
      </c>
      <c r="O51" s="478">
        <v>50996.703898933003</v>
      </c>
      <c r="P51" s="478">
        <v>4008.315879541</v>
      </c>
      <c r="Q51" s="490">
        <v>388476.02259807702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485">
        <v>0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485">
        <v>0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485">
        <v>0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485">
        <v>0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485">
        <v>0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91">
        <v>0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485">
        <v>0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485">
        <v>0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485">
        <v>0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89">
        <v>0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485">
        <v>0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485">
        <v>0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485">
        <v>0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485">
        <v>0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485">
        <v>0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485">
        <v>0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485">
        <v>0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89">
        <v>0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485">
        <v>0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485">
        <v>0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91">
        <v>0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193907.62872020001</v>
      </c>
      <c r="C77" s="88">
        <v>533.49817530400003</v>
      </c>
      <c r="D77" s="88">
        <v>6603.030415186</v>
      </c>
      <c r="E77" s="88">
        <v>340.68035992300003</v>
      </c>
      <c r="F77" s="88">
        <v>23772.382513787001</v>
      </c>
      <c r="G77" s="88">
        <v>330</v>
      </c>
      <c r="H77" s="88">
        <v>25313.367281798</v>
      </c>
      <c r="I77" s="88">
        <v>38236.649887897001</v>
      </c>
      <c r="J77" s="88">
        <v>53</v>
      </c>
      <c r="K77" s="88">
        <v>16</v>
      </c>
      <c r="L77" s="88">
        <v>13041.704</v>
      </c>
      <c r="M77" s="88">
        <v>14358.071600677</v>
      </c>
      <c r="N77" s="88">
        <v>16964.989864831001</v>
      </c>
      <c r="O77" s="88">
        <v>50996.703898933003</v>
      </c>
      <c r="P77" s="88">
        <v>4008.315879541</v>
      </c>
      <c r="Q77" s="132">
        <v>388476.02259807702</v>
      </c>
      <c r="R77" s="107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158690.20097513002</v>
      </c>
      <c r="C78" s="77">
        <v>377.43572696400003</v>
      </c>
      <c r="D78" s="76">
        <v>4014.0221782929998</v>
      </c>
      <c r="E78" s="77">
        <v>414.97612633300002</v>
      </c>
      <c r="F78" s="76">
        <v>20777.350321364</v>
      </c>
      <c r="G78" s="571">
        <v>238</v>
      </c>
      <c r="H78" s="76">
        <v>14390.864323018999</v>
      </c>
      <c r="I78" s="77">
        <v>25433.367137331999</v>
      </c>
      <c r="J78" s="76">
        <v>16</v>
      </c>
      <c r="K78" s="77">
        <v>202</v>
      </c>
      <c r="L78" s="76">
        <v>9284.2105244490012</v>
      </c>
      <c r="M78" s="77">
        <v>9714.8831515649999</v>
      </c>
      <c r="N78" s="508">
        <v>14584.520943509</v>
      </c>
      <c r="O78" s="77">
        <v>56870.754933513999</v>
      </c>
      <c r="P78" s="75">
        <v>2150.1833966579998</v>
      </c>
      <c r="Q78" s="505">
        <v>317158.76973812998</v>
      </c>
    </row>
    <row r="79" spans="1:28">
      <c r="A79" s="193">
        <v>2001</v>
      </c>
      <c r="B79" s="79">
        <v>107487.837</v>
      </c>
      <c r="C79" s="70">
        <v>229</v>
      </c>
      <c r="D79" s="79">
        <v>1550.991</v>
      </c>
      <c r="E79" s="70">
        <v>301</v>
      </c>
      <c r="F79" s="79">
        <v>12760.959000000001</v>
      </c>
      <c r="G79" s="570">
        <v>43</v>
      </c>
      <c r="H79" s="79">
        <v>10362.374</v>
      </c>
      <c r="I79" s="70">
        <v>15937.654999999999</v>
      </c>
      <c r="J79" s="79">
        <v>14</v>
      </c>
      <c r="K79" s="70">
        <v>33.104999999999997</v>
      </c>
      <c r="L79" s="79">
        <v>7172.8890000000001</v>
      </c>
      <c r="M79" s="70">
        <v>4981.32</v>
      </c>
      <c r="N79" s="66">
        <v>9973.6660000000011</v>
      </c>
      <c r="O79" s="70">
        <v>41785.701999999997</v>
      </c>
      <c r="P79" s="78">
        <v>1176.8489999999999</v>
      </c>
      <c r="Q79" s="308">
        <v>213810.34700000001</v>
      </c>
    </row>
    <row r="80" spans="1:28">
      <c r="A80" s="193">
        <v>2000</v>
      </c>
      <c r="B80" s="79">
        <v>70346.332162000006</v>
      </c>
      <c r="C80" s="70">
        <v>271.27</v>
      </c>
      <c r="D80" s="79">
        <v>735.52700000000004</v>
      </c>
      <c r="E80" s="70">
        <v>117</v>
      </c>
      <c r="F80" s="79">
        <v>9142.0580000000009</v>
      </c>
      <c r="G80" s="129">
        <v>23</v>
      </c>
      <c r="H80" s="79">
        <v>7164.8559999999998</v>
      </c>
      <c r="I80" s="70">
        <v>13408.482</v>
      </c>
      <c r="J80" s="79">
        <v>12</v>
      </c>
      <c r="K80" s="70">
        <v>161</v>
      </c>
      <c r="L80" s="79">
        <v>4915.098</v>
      </c>
      <c r="M80" s="70">
        <v>3940.6240000000003</v>
      </c>
      <c r="N80" s="79">
        <v>6572.8009999999995</v>
      </c>
      <c r="O80" s="70">
        <v>17415.286</v>
      </c>
      <c r="P80" s="78">
        <v>862.66899999999998</v>
      </c>
      <c r="Q80" s="308">
        <v>135088.00316199998</v>
      </c>
    </row>
    <row r="81" spans="1:17" ht="13.5" thickBot="1">
      <c r="A81" s="194">
        <v>1999</v>
      </c>
      <c r="B81" s="90">
        <v>43531.029921834997</v>
      </c>
      <c r="C81" s="91">
        <v>237</v>
      </c>
      <c r="D81" s="90">
        <v>593.745</v>
      </c>
      <c r="E81" s="91">
        <v>92</v>
      </c>
      <c r="F81" s="90">
        <v>5509.2137920500008</v>
      </c>
      <c r="G81" s="139">
        <v>201.13300000000001</v>
      </c>
      <c r="H81" s="90">
        <v>4790.3539917520002</v>
      </c>
      <c r="I81" s="91">
        <v>7702.4958470420006</v>
      </c>
      <c r="J81" s="90">
        <v>1632.4159999999999</v>
      </c>
      <c r="K81" s="91">
        <v>44.811</v>
      </c>
      <c r="L81" s="90">
        <v>3403.9183689420001</v>
      </c>
      <c r="M81" s="91">
        <v>2095.2887316669999</v>
      </c>
      <c r="N81" s="90">
        <v>4690.4831264599998</v>
      </c>
      <c r="O81" s="91">
        <v>12581.0818167</v>
      </c>
      <c r="P81" s="92">
        <v>379.73501217500001</v>
      </c>
      <c r="Q81" s="506">
        <v>87484.705608622986</v>
      </c>
    </row>
    <row r="84" spans="1:17" ht="13.5" thickBot="1"/>
    <row r="85" spans="1:17" ht="13.5" thickBot="1">
      <c r="A85" s="609" t="s">
        <v>1909</v>
      </c>
    </row>
  </sheetData>
  <mergeCells count="28">
    <mergeCell ref="B12:B13"/>
    <mergeCell ref="C12:C13"/>
    <mergeCell ref="D12:D13"/>
    <mergeCell ref="E12:E13"/>
    <mergeCell ref="F10:F13"/>
    <mergeCell ref="G10:G13"/>
    <mergeCell ref="H10:I11"/>
    <mergeCell ref="J10:K11"/>
    <mergeCell ref="H12:H13"/>
    <mergeCell ref="I12:I13"/>
    <mergeCell ref="J12:J13"/>
    <mergeCell ref="K12:K13"/>
    <mergeCell ref="P9:P13"/>
    <mergeCell ref="Q9:Q13"/>
    <mergeCell ref="L11:L13"/>
    <mergeCell ref="M11:M13"/>
    <mergeCell ref="N11:N13"/>
    <mergeCell ref="O11:O13"/>
    <mergeCell ref="A5:G6"/>
    <mergeCell ref="H5:Q6"/>
    <mergeCell ref="A9:A13"/>
    <mergeCell ref="B9:E9"/>
    <mergeCell ref="F9:G9"/>
    <mergeCell ref="H9:K9"/>
    <mergeCell ref="B10:C11"/>
    <mergeCell ref="D10:E11"/>
    <mergeCell ref="L9:M10"/>
    <mergeCell ref="N9:O10"/>
  </mergeCells>
  <phoneticPr fontId="2" type="noConversion"/>
  <hyperlinks>
    <hyperlink ref="A1" location="icindekiler!A27" display="İÇİNDEKİLER"/>
    <hyperlink ref="A2" location="Index!A27" display="INDEX"/>
    <hyperlink ref="B1" location="'6A'!A85" display="▼"/>
    <hyperlink ref="A85" location="'6A'!A1" display="▲"/>
  </hyperlinks>
  <pageMargins left="0.31" right="0.19" top="0.38" bottom="0.39" header="0.5" footer="0.5"/>
  <pageSetup paperSize="9" scale="65" orientation="portrait" verticalDpi="300" r:id="rId1"/>
  <headerFooter alignWithMargins="0"/>
  <webPublishItems count="1">
    <webPublishItem id="26003" divId="Tablolar son_26003" sourceType="sheet" destinationFile="F:\karıştı valla\Tablolar\Tablolar Son\6A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B85"/>
  <sheetViews>
    <sheetView workbookViewId="0">
      <selection activeCell="A3" sqref="A3"/>
    </sheetView>
  </sheetViews>
  <sheetFormatPr defaultRowHeight="12.75"/>
  <cols>
    <col min="1" max="1" width="24.7109375" style="1" bestFit="1" customWidth="1"/>
    <col min="2" max="5" width="17.42578125" style="1" customWidth="1"/>
    <col min="6" max="8" width="15" style="1" customWidth="1"/>
    <col min="9" max="9" width="13" style="1" customWidth="1"/>
    <col min="10" max="10" width="13.5703125" style="1" customWidth="1"/>
    <col min="11" max="11" width="13.42578125" style="1" customWidth="1"/>
    <col min="12" max="12" width="13.7109375" style="1" customWidth="1"/>
    <col min="13" max="13" width="14.140625" style="1" customWidth="1"/>
    <col min="14" max="14" width="16.28515625" style="1" customWidth="1"/>
    <col min="15" max="15" width="15.42578125" style="1" customWidth="1"/>
    <col min="16" max="16" width="16.140625" style="1" customWidth="1"/>
    <col min="17" max="17" width="14" style="1" customWidth="1"/>
    <col min="18" max="18" width="14.42578125" style="1" customWidth="1"/>
    <col min="19" max="19" width="9.140625" style="1"/>
    <col min="20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2038</v>
      </c>
      <c r="R3" s="27" t="s">
        <v>2039</v>
      </c>
    </row>
    <row r="4" spans="1:28">
      <c r="A4" s="26"/>
    </row>
    <row r="5" spans="1:28">
      <c r="A5" s="714" t="s">
        <v>2027</v>
      </c>
      <c r="B5" s="714"/>
      <c r="C5" s="714"/>
      <c r="D5" s="714"/>
      <c r="E5" s="714"/>
      <c r="F5" s="714"/>
      <c r="G5" s="714"/>
      <c r="H5" s="714"/>
      <c r="I5" s="704" t="s">
        <v>2025</v>
      </c>
      <c r="J5" s="704"/>
      <c r="K5" s="704"/>
      <c r="L5" s="704"/>
      <c r="M5" s="704"/>
      <c r="N5" s="704"/>
      <c r="O5" s="704"/>
      <c r="P5" s="704"/>
      <c r="Q5" s="704"/>
      <c r="R5" s="704"/>
    </row>
    <row r="6" spans="1:28">
      <c r="A6" s="714"/>
      <c r="B6" s="714"/>
      <c r="C6" s="714"/>
      <c r="D6" s="714"/>
      <c r="E6" s="714"/>
      <c r="F6" s="714"/>
      <c r="G6" s="714"/>
      <c r="H6" s="714"/>
      <c r="I6" s="704"/>
      <c r="J6" s="704"/>
      <c r="K6" s="704"/>
      <c r="L6" s="704"/>
      <c r="M6" s="704"/>
      <c r="N6" s="704"/>
      <c r="O6" s="704"/>
      <c r="P6" s="704"/>
      <c r="Q6" s="704"/>
      <c r="R6" s="704"/>
    </row>
    <row r="7" spans="1:28">
      <c r="A7" s="28"/>
      <c r="B7" s="28"/>
      <c r="C7" s="28"/>
      <c r="D7" s="28"/>
      <c r="E7" s="28"/>
      <c r="F7" s="28"/>
      <c r="G7" s="28"/>
      <c r="H7" s="28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1216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2"/>
      <c r="Q9" s="682" t="s">
        <v>1924</v>
      </c>
      <c r="R9" s="682" t="s">
        <v>1925</v>
      </c>
    </row>
    <row r="10" spans="1:28" ht="18" customHeight="1">
      <c r="A10" s="698"/>
      <c r="B10" s="680" t="s">
        <v>1214</v>
      </c>
      <c r="C10" s="684"/>
      <c r="D10" s="680" t="s">
        <v>1215</v>
      </c>
      <c r="E10" s="684"/>
      <c r="F10" s="682" t="s">
        <v>263</v>
      </c>
      <c r="G10" s="680" t="s">
        <v>264</v>
      </c>
      <c r="H10" s="684"/>
      <c r="I10" s="680" t="s">
        <v>259</v>
      </c>
      <c r="J10" s="684"/>
      <c r="K10" s="680" t="s">
        <v>255</v>
      </c>
      <c r="L10" s="684"/>
      <c r="M10" s="680" t="s">
        <v>1920</v>
      </c>
      <c r="N10" s="684"/>
      <c r="O10" s="680" t="s">
        <v>1921</v>
      </c>
      <c r="P10" s="684"/>
      <c r="Q10" s="686"/>
      <c r="R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1922</v>
      </c>
      <c r="N12" s="682" t="s">
        <v>1923</v>
      </c>
      <c r="O12" s="682" t="s">
        <v>1922</v>
      </c>
      <c r="P12" s="682" t="s">
        <v>1923</v>
      </c>
      <c r="Q12" s="686"/>
      <c r="R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</row>
    <row r="14" spans="1:28">
      <c r="A14" s="57" t="s">
        <v>1928</v>
      </c>
      <c r="B14" s="30"/>
      <c r="C14" s="30"/>
      <c r="E14" s="30"/>
      <c r="G14" s="30"/>
      <c r="H14" s="30"/>
      <c r="J14" s="30"/>
      <c r="L14" s="30"/>
      <c r="N14" s="30"/>
      <c r="P14" s="30"/>
      <c r="Q14" s="30"/>
      <c r="R14" s="30"/>
    </row>
    <row r="15" spans="1:28">
      <c r="A15" s="542" t="s">
        <v>626</v>
      </c>
      <c r="B15" s="35"/>
      <c r="C15" s="35"/>
      <c r="E15" s="35"/>
      <c r="G15" s="35"/>
      <c r="H15" s="35"/>
      <c r="J15" s="35"/>
      <c r="L15" s="35"/>
      <c r="N15" s="35"/>
      <c r="P15" s="35"/>
      <c r="Q15" s="35"/>
      <c r="R15" s="107"/>
      <c r="S15" s="107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2194</v>
      </c>
      <c r="D16" s="317">
        <v>0</v>
      </c>
      <c r="E16" s="58">
        <v>1143</v>
      </c>
      <c r="F16" s="317">
        <v>1034</v>
      </c>
      <c r="G16" s="58">
        <v>0</v>
      </c>
      <c r="H16" s="317">
        <v>0</v>
      </c>
      <c r="I16" s="317">
        <v>2035</v>
      </c>
      <c r="J16" s="472">
        <v>54</v>
      </c>
      <c r="K16" s="473">
        <v>0</v>
      </c>
      <c r="L16" s="58">
        <v>0</v>
      </c>
      <c r="M16" s="317">
        <v>483</v>
      </c>
      <c r="N16" s="58">
        <v>0</v>
      </c>
      <c r="O16" s="317">
        <v>1006</v>
      </c>
      <c r="P16" s="317">
        <v>0</v>
      </c>
      <c r="Q16" s="317">
        <v>4</v>
      </c>
      <c r="R16" s="58">
        <v>7953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3766</v>
      </c>
      <c r="C17" s="58">
        <v>4329</v>
      </c>
      <c r="D17" s="317">
        <v>0</v>
      </c>
      <c r="E17" s="58">
        <v>0</v>
      </c>
      <c r="F17" s="317">
        <v>3550</v>
      </c>
      <c r="G17" s="58">
        <v>0</v>
      </c>
      <c r="H17" s="317">
        <v>0</v>
      </c>
      <c r="I17" s="317">
        <v>7008</v>
      </c>
      <c r="J17" s="472">
        <v>0</v>
      </c>
      <c r="K17" s="473">
        <v>0</v>
      </c>
      <c r="L17" s="58">
        <v>0</v>
      </c>
      <c r="M17" s="317">
        <v>1433</v>
      </c>
      <c r="N17" s="58">
        <v>0</v>
      </c>
      <c r="O17" s="317">
        <v>4250</v>
      </c>
      <c r="P17" s="317">
        <v>0</v>
      </c>
      <c r="Q17" s="317">
        <v>8</v>
      </c>
      <c r="R17" s="58">
        <v>24344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6290</v>
      </c>
      <c r="C18" s="58">
        <v>7744</v>
      </c>
      <c r="D18" s="317">
        <v>0</v>
      </c>
      <c r="E18" s="58">
        <v>0</v>
      </c>
      <c r="F18" s="317">
        <v>4906</v>
      </c>
      <c r="G18" s="58">
        <v>391</v>
      </c>
      <c r="H18" s="317">
        <v>36</v>
      </c>
      <c r="I18" s="317">
        <v>11915</v>
      </c>
      <c r="J18" s="472">
        <v>0</v>
      </c>
      <c r="K18" s="473">
        <v>720</v>
      </c>
      <c r="L18" s="58">
        <v>1</v>
      </c>
      <c r="M18" s="317">
        <v>6995</v>
      </c>
      <c r="N18" s="58">
        <v>33</v>
      </c>
      <c r="O18" s="317">
        <v>11049</v>
      </c>
      <c r="P18" s="317">
        <v>558</v>
      </c>
      <c r="Q18" s="317">
        <v>118</v>
      </c>
      <c r="R18" s="58">
        <v>50756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171</v>
      </c>
      <c r="C19" s="58">
        <v>352</v>
      </c>
      <c r="D19" s="317">
        <v>-2</v>
      </c>
      <c r="E19" s="58">
        <v>0</v>
      </c>
      <c r="F19" s="317">
        <v>237</v>
      </c>
      <c r="G19" s="58">
        <v>17</v>
      </c>
      <c r="H19" s="317">
        <v>0</v>
      </c>
      <c r="I19" s="317">
        <v>492</v>
      </c>
      <c r="J19" s="472">
        <v>0</v>
      </c>
      <c r="K19" s="473">
        <v>43</v>
      </c>
      <c r="L19" s="58">
        <v>0</v>
      </c>
      <c r="M19" s="317">
        <v>71</v>
      </c>
      <c r="N19" s="58">
        <v>44</v>
      </c>
      <c r="O19" s="317">
        <v>1147</v>
      </c>
      <c r="P19" s="317">
        <v>25</v>
      </c>
      <c r="Q19" s="317">
        <v>6</v>
      </c>
      <c r="R19" s="58">
        <v>2603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2569</v>
      </c>
      <c r="C20" s="475">
        <v>4758</v>
      </c>
      <c r="D20" s="474">
        <v>0</v>
      </c>
      <c r="E20" s="475">
        <v>0</v>
      </c>
      <c r="F20" s="474">
        <v>3373</v>
      </c>
      <c r="G20" s="475">
        <v>96</v>
      </c>
      <c r="H20" s="474">
        <v>0</v>
      </c>
      <c r="I20" s="474">
        <v>5434</v>
      </c>
      <c r="J20" s="476">
        <v>213</v>
      </c>
      <c r="K20" s="477">
        <v>0</v>
      </c>
      <c r="L20" s="475">
        <v>0</v>
      </c>
      <c r="M20" s="474">
        <v>3571</v>
      </c>
      <c r="N20" s="475">
        <v>0</v>
      </c>
      <c r="O20" s="474">
        <v>9279</v>
      </c>
      <c r="P20" s="474">
        <v>0</v>
      </c>
      <c r="Q20" s="474">
        <v>241</v>
      </c>
      <c r="R20" s="475">
        <v>29534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2305</v>
      </c>
      <c r="C21" s="58">
        <v>6679</v>
      </c>
      <c r="D21" s="317">
        <v>12</v>
      </c>
      <c r="E21" s="58">
        <v>2</v>
      </c>
      <c r="F21" s="317">
        <v>1994</v>
      </c>
      <c r="G21" s="58">
        <v>105</v>
      </c>
      <c r="H21" s="317">
        <v>41</v>
      </c>
      <c r="I21" s="317">
        <v>17130</v>
      </c>
      <c r="J21" s="472">
        <v>0</v>
      </c>
      <c r="K21" s="473">
        <v>294</v>
      </c>
      <c r="L21" s="58">
        <v>24</v>
      </c>
      <c r="M21" s="317">
        <v>1780</v>
      </c>
      <c r="N21" s="58">
        <v>43</v>
      </c>
      <c r="O21" s="317">
        <v>10157</v>
      </c>
      <c r="P21" s="317">
        <v>271</v>
      </c>
      <c r="Q21" s="317">
        <v>68</v>
      </c>
      <c r="R21" s="58">
        <v>40905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264</v>
      </c>
      <c r="C22" s="58">
        <v>453</v>
      </c>
      <c r="D22" s="317">
        <v>0</v>
      </c>
      <c r="E22" s="58">
        <v>0</v>
      </c>
      <c r="F22" s="317">
        <v>229</v>
      </c>
      <c r="G22" s="58">
        <v>16</v>
      </c>
      <c r="H22" s="317">
        <v>0</v>
      </c>
      <c r="I22" s="317">
        <v>343</v>
      </c>
      <c r="J22" s="472">
        <v>0</v>
      </c>
      <c r="K22" s="473">
        <v>44</v>
      </c>
      <c r="L22" s="58">
        <v>0</v>
      </c>
      <c r="M22" s="317">
        <v>52</v>
      </c>
      <c r="N22" s="58">
        <v>0</v>
      </c>
      <c r="O22" s="317">
        <v>220</v>
      </c>
      <c r="P22" s="317">
        <v>0</v>
      </c>
      <c r="Q22" s="317">
        <v>7</v>
      </c>
      <c r="R22" s="58">
        <v>1628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198</v>
      </c>
      <c r="C23" s="58">
        <v>0</v>
      </c>
      <c r="D23" s="317">
        <v>0</v>
      </c>
      <c r="E23" s="58">
        <v>0</v>
      </c>
      <c r="F23" s="317">
        <v>77</v>
      </c>
      <c r="G23" s="58">
        <v>33</v>
      </c>
      <c r="H23" s="317">
        <v>0</v>
      </c>
      <c r="I23" s="317">
        <v>614</v>
      </c>
      <c r="J23" s="472">
        <v>0</v>
      </c>
      <c r="K23" s="473">
        <v>84</v>
      </c>
      <c r="L23" s="58">
        <v>0</v>
      </c>
      <c r="M23" s="317">
        <v>23</v>
      </c>
      <c r="N23" s="58">
        <v>0</v>
      </c>
      <c r="O23" s="317">
        <v>183</v>
      </c>
      <c r="P23" s="317">
        <v>35</v>
      </c>
      <c r="Q23" s="317">
        <v>0</v>
      </c>
      <c r="R23" s="58">
        <v>1247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211</v>
      </c>
      <c r="C24" s="58">
        <v>560</v>
      </c>
      <c r="D24" s="317">
        <v>0</v>
      </c>
      <c r="E24" s="58">
        <v>0</v>
      </c>
      <c r="F24" s="317">
        <v>1092</v>
      </c>
      <c r="G24" s="58">
        <v>0</v>
      </c>
      <c r="H24" s="317">
        <v>0</v>
      </c>
      <c r="I24" s="317">
        <v>1156</v>
      </c>
      <c r="J24" s="472">
        <v>0</v>
      </c>
      <c r="K24" s="473">
        <v>0</v>
      </c>
      <c r="L24" s="58">
        <v>0</v>
      </c>
      <c r="M24" s="317">
        <v>412</v>
      </c>
      <c r="N24" s="58">
        <v>0</v>
      </c>
      <c r="O24" s="317">
        <v>598</v>
      </c>
      <c r="P24" s="317">
        <v>0</v>
      </c>
      <c r="Q24" s="317">
        <v>11</v>
      </c>
      <c r="R24" s="58">
        <v>4040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131</v>
      </c>
      <c r="C25" s="475">
        <v>14</v>
      </c>
      <c r="D25" s="474">
        <v>0</v>
      </c>
      <c r="E25" s="475">
        <v>0</v>
      </c>
      <c r="F25" s="474">
        <v>18</v>
      </c>
      <c r="G25" s="475">
        <v>0</v>
      </c>
      <c r="H25" s="474">
        <v>0</v>
      </c>
      <c r="I25" s="474">
        <v>8</v>
      </c>
      <c r="J25" s="476">
        <v>0</v>
      </c>
      <c r="K25" s="477">
        <v>0</v>
      </c>
      <c r="L25" s="475">
        <v>0</v>
      </c>
      <c r="M25" s="474">
        <v>19</v>
      </c>
      <c r="N25" s="475">
        <v>0</v>
      </c>
      <c r="O25" s="474">
        <v>151</v>
      </c>
      <c r="P25" s="474">
        <v>0</v>
      </c>
      <c r="Q25" s="474">
        <v>-26</v>
      </c>
      <c r="R25" s="475">
        <v>315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306</v>
      </c>
      <c r="C27" s="58">
        <v>659</v>
      </c>
      <c r="D27" s="317">
        <v>0</v>
      </c>
      <c r="E27" s="58">
        <v>0</v>
      </c>
      <c r="F27" s="317">
        <v>394</v>
      </c>
      <c r="G27" s="58">
        <v>0</v>
      </c>
      <c r="H27" s="317">
        <v>0</v>
      </c>
      <c r="I27" s="317">
        <v>526</v>
      </c>
      <c r="J27" s="472">
        <v>0</v>
      </c>
      <c r="K27" s="473">
        <v>0</v>
      </c>
      <c r="L27" s="58">
        <v>0</v>
      </c>
      <c r="M27" s="317">
        <v>314</v>
      </c>
      <c r="N27" s="58">
        <v>0</v>
      </c>
      <c r="O27" s="317">
        <v>211</v>
      </c>
      <c r="P27" s="317">
        <v>0</v>
      </c>
      <c r="Q27" s="317">
        <v>2</v>
      </c>
      <c r="R27" s="58">
        <v>2412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1937</v>
      </c>
      <c r="C28" s="58">
        <v>4527</v>
      </c>
      <c r="D28" s="317">
        <v>0</v>
      </c>
      <c r="E28" s="58">
        <v>0</v>
      </c>
      <c r="F28" s="317">
        <v>2242</v>
      </c>
      <c r="G28" s="58">
        <v>0</v>
      </c>
      <c r="H28" s="317">
        <v>0</v>
      </c>
      <c r="I28" s="317">
        <v>6744</v>
      </c>
      <c r="J28" s="472">
        <v>0</v>
      </c>
      <c r="K28" s="473">
        <v>0</v>
      </c>
      <c r="L28" s="58">
        <v>0</v>
      </c>
      <c r="M28" s="317">
        <v>2454</v>
      </c>
      <c r="N28" s="58">
        <v>0</v>
      </c>
      <c r="O28" s="317">
        <v>4797</v>
      </c>
      <c r="P28" s="317">
        <v>0</v>
      </c>
      <c r="Q28" s="317">
        <v>56</v>
      </c>
      <c r="R28" s="58">
        <v>22757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25</v>
      </c>
      <c r="C29" s="58">
        <v>946</v>
      </c>
      <c r="D29" s="317">
        <v>0</v>
      </c>
      <c r="E29" s="58">
        <v>0</v>
      </c>
      <c r="F29" s="317">
        <v>340</v>
      </c>
      <c r="G29" s="58">
        <v>0</v>
      </c>
      <c r="H29" s="317">
        <v>0</v>
      </c>
      <c r="I29" s="317">
        <v>2817</v>
      </c>
      <c r="J29" s="472">
        <v>0</v>
      </c>
      <c r="K29" s="473">
        <v>0</v>
      </c>
      <c r="L29" s="58">
        <v>0</v>
      </c>
      <c r="M29" s="317">
        <v>29</v>
      </c>
      <c r="N29" s="58">
        <v>0</v>
      </c>
      <c r="O29" s="317">
        <v>384</v>
      </c>
      <c r="P29" s="317">
        <v>0</v>
      </c>
      <c r="Q29" s="317">
        <v>40</v>
      </c>
      <c r="R29" s="58">
        <v>4581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65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2845</v>
      </c>
      <c r="P30" s="317">
        <v>0</v>
      </c>
      <c r="Q30" s="317">
        <v>0</v>
      </c>
      <c r="R30" s="58">
        <v>2910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1801</v>
      </c>
      <c r="C31" s="540">
        <v>6784</v>
      </c>
      <c r="D31" s="479">
        <v>0</v>
      </c>
      <c r="E31" s="540">
        <v>0</v>
      </c>
      <c r="F31" s="479">
        <v>2385</v>
      </c>
      <c r="G31" s="540">
        <v>0</v>
      </c>
      <c r="H31" s="479">
        <v>0</v>
      </c>
      <c r="I31" s="479">
        <v>6047</v>
      </c>
      <c r="J31" s="541">
        <v>45</v>
      </c>
      <c r="K31" s="480">
        <v>4</v>
      </c>
      <c r="L31" s="540">
        <v>-19</v>
      </c>
      <c r="M31" s="479">
        <v>1166</v>
      </c>
      <c r="N31" s="540">
        <v>0</v>
      </c>
      <c r="O31" s="479">
        <v>2935</v>
      </c>
      <c r="P31" s="479">
        <v>7</v>
      </c>
      <c r="Q31" s="479">
        <v>51</v>
      </c>
      <c r="R31" s="540">
        <v>21206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408</v>
      </c>
      <c r="C32" s="58">
        <v>643</v>
      </c>
      <c r="D32" s="317">
        <v>0</v>
      </c>
      <c r="E32" s="58">
        <v>0</v>
      </c>
      <c r="F32" s="317">
        <v>339</v>
      </c>
      <c r="G32" s="58">
        <v>27</v>
      </c>
      <c r="H32" s="317">
        <v>0</v>
      </c>
      <c r="I32" s="317">
        <v>2822</v>
      </c>
      <c r="J32" s="472">
        <v>2</v>
      </c>
      <c r="K32" s="473">
        <v>68</v>
      </c>
      <c r="L32" s="58">
        <v>0</v>
      </c>
      <c r="M32" s="317">
        <v>217</v>
      </c>
      <c r="N32" s="58">
        <v>0</v>
      </c>
      <c r="O32" s="317">
        <v>1959</v>
      </c>
      <c r="P32" s="317">
        <v>0</v>
      </c>
      <c r="Q32" s="317">
        <v>5</v>
      </c>
      <c r="R32" s="58">
        <v>6490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55</v>
      </c>
      <c r="C33" s="58">
        <v>30</v>
      </c>
      <c r="D33" s="317">
        <v>0</v>
      </c>
      <c r="E33" s="58">
        <v>0</v>
      </c>
      <c r="F33" s="317">
        <v>36</v>
      </c>
      <c r="G33" s="58">
        <v>0</v>
      </c>
      <c r="H33" s="317">
        <v>0</v>
      </c>
      <c r="I33" s="317">
        <v>37</v>
      </c>
      <c r="J33" s="472">
        <v>0</v>
      </c>
      <c r="K33" s="473">
        <v>0</v>
      </c>
      <c r="L33" s="58">
        <v>0</v>
      </c>
      <c r="M33" s="317">
        <v>0</v>
      </c>
      <c r="N33" s="58">
        <v>0</v>
      </c>
      <c r="O33" s="317">
        <v>16</v>
      </c>
      <c r="P33" s="317">
        <v>0</v>
      </c>
      <c r="Q33" s="317">
        <v>0</v>
      </c>
      <c r="R33" s="58">
        <v>174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334</v>
      </c>
      <c r="C34" s="58">
        <v>1222</v>
      </c>
      <c r="D34" s="317">
        <v>0</v>
      </c>
      <c r="E34" s="58">
        <v>0</v>
      </c>
      <c r="F34" s="317">
        <v>352</v>
      </c>
      <c r="G34" s="58">
        <v>0</v>
      </c>
      <c r="H34" s="317">
        <v>0</v>
      </c>
      <c r="I34" s="317">
        <v>2566</v>
      </c>
      <c r="J34" s="472">
        <v>0</v>
      </c>
      <c r="K34" s="473">
        <v>0</v>
      </c>
      <c r="L34" s="58">
        <v>0</v>
      </c>
      <c r="M34" s="317">
        <v>555</v>
      </c>
      <c r="N34" s="58">
        <v>0</v>
      </c>
      <c r="O34" s="317">
        <v>1086</v>
      </c>
      <c r="P34" s="317">
        <v>0</v>
      </c>
      <c r="Q34" s="317">
        <v>24</v>
      </c>
      <c r="R34" s="58">
        <v>6139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92</v>
      </c>
      <c r="C35" s="475">
        <v>163</v>
      </c>
      <c r="D35" s="474">
        <v>2</v>
      </c>
      <c r="E35" s="475">
        <v>0</v>
      </c>
      <c r="F35" s="474">
        <v>75</v>
      </c>
      <c r="G35" s="475">
        <v>18</v>
      </c>
      <c r="H35" s="474">
        <v>0</v>
      </c>
      <c r="I35" s="474">
        <v>56</v>
      </c>
      <c r="J35" s="476">
        <v>0</v>
      </c>
      <c r="K35" s="477">
        <v>50</v>
      </c>
      <c r="L35" s="475">
        <v>0</v>
      </c>
      <c r="M35" s="474">
        <v>9</v>
      </c>
      <c r="N35" s="475">
        <v>14</v>
      </c>
      <c r="O35" s="474">
        <v>27</v>
      </c>
      <c r="P35" s="474">
        <v>41</v>
      </c>
      <c r="Q35" s="474">
        <v>2</v>
      </c>
      <c r="R35" s="475">
        <v>549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3643</v>
      </c>
      <c r="C36" s="58">
        <v>4258</v>
      </c>
      <c r="D36" s="317">
        <v>22</v>
      </c>
      <c r="E36" s="58">
        <v>455</v>
      </c>
      <c r="F36" s="317">
        <v>3364</v>
      </c>
      <c r="G36" s="58">
        <v>196</v>
      </c>
      <c r="H36" s="317">
        <v>0</v>
      </c>
      <c r="I36" s="317">
        <v>5429</v>
      </c>
      <c r="J36" s="472">
        <v>0</v>
      </c>
      <c r="K36" s="473">
        <v>191</v>
      </c>
      <c r="L36" s="58">
        <v>0</v>
      </c>
      <c r="M36" s="317">
        <v>1684</v>
      </c>
      <c r="N36" s="58">
        <v>97</v>
      </c>
      <c r="O36" s="317">
        <v>8566</v>
      </c>
      <c r="P36" s="317">
        <v>105</v>
      </c>
      <c r="Q36" s="317">
        <v>0</v>
      </c>
      <c r="R36" s="58">
        <v>28010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1</v>
      </c>
      <c r="C37" s="58">
        <v>0</v>
      </c>
      <c r="D37" s="317">
        <v>1</v>
      </c>
      <c r="E37" s="58">
        <v>0</v>
      </c>
      <c r="F37" s="317">
        <v>9</v>
      </c>
      <c r="G37" s="58">
        <v>0</v>
      </c>
      <c r="H37" s="317">
        <v>0</v>
      </c>
      <c r="I37" s="317">
        <v>20</v>
      </c>
      <c r="J37" s="472">
        <v>0</v>
      </c>
      <c r="K37" s="473">
        <v>0</v>
      </c>
      <c r="L37" s="58">
        <v>0</v>
      </c>
      <c r="M37" s="317">
        <v>4</v>
      </c>
      <c r="N37" s="58">
        <v>0</v>
      </c>
      <c r="O37" s="317">
        <v>17</v>
      </c>
      <c r="P37" s="317">
        <v>0</v>
      </c>
      <c r="Q37" s="317">
        <v>0</v>
      </c>
      <c r="R37" s="58">
        <v>52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1405.0717380460001</v>
      </c>
      <c r="C38" s="58">
        <v>6468.9167715160002</v>
      </c>
      <c r="D38" s="317">
        <v>0</v>
      </c>
      <c r="E38" s="58">
        <v>0</v>
      </c>
      <c r="F38" s="317">
        <v>4340.3365236850004</v>
      </c>
      <c r="G38" s="58">
        <v>4.7633041000000001E-2</v>
      </c>
      <c r="H38" s="317">
        <v>2.155206985</v>
      </c>
      <c r="I38" s="317">
        <v>8216.6652990500006</v>
      </c>
      <c r="J38" s="472">
        <v>0</v>
      </c>
      <c r="K38" s="473">
        <v>1.860187426</v>
      </c>
      <c r="L38" s="58">
        <v>4.4969391520000004</v>
      </c>
      <c r="M38" s="317">
        <v>3271.7302296850003</v>
      </c>
      <c r="N38" s="58">
        <v>16.878699346000001</v>
      </c>
      <c r="O38" s="317">
        <v>2511.727988095</v>
      </c>
      <c r="P38" s="317">
        <v>16.820164941999998</v>
      </c>
      <c r="Q38" s="317">
        <v>1689.4178045589999</v>
      </c>
      <c r="R38" s="58">
        <v>27946.125185528002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250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319</v>
      </c>
      <c r="P39" s="317">
        <v>0</v>
      </c>
      <c r="Q39" s="317">
        <v>0</v>
      </c>
      <c r="R39" s="58">
        <v>569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-2</v>
      </c>
      <c r="E40" s="58">
        <v>0</v>
      </c>
      <c r="F40" s="317">
        <v>0</v>
      </c>
      <c r="G40" s="58">
        <v>0</v>
      </c>
      <c r="H40" s="317">
        <v>0</v>
      </c>
      <c r="I40" s="317">
        <v>10</v>
      </c>
      <c r="J40" s="472">
        <v>0</v>
      </c>
      <c r="K40" s="473">
        <v>7</v>
      </c>
      <c r="L40" s="58">
        <v>0</v>
      </c>
      <c r="M40" s="317">
        <v>0</v>
      </c>
      <c r="N40" s="58">
        <v>0</v>
      </c>
      <c r="O40" s="317">
        <v>179</v>
      </c>
      <c r="P40" s="317">
        <v>13</v>
      </c>
      <c r="Q40" s="317">
        <v>0</v>
      </c>
      <c r="R40" s="58">
        <v>207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1144</v>
      </c>
      <c r="C41" s="540">
        <v>2552</v>
      </c>
      <c r="D41" s="479">
        <v>0</v>
      </c>
      <c r="E41" s="540">
        <v>0</v>
      </c>
      <c r="F41" s="479">
        <v>1360</v>
      </c>
      <c r="G41" s="540">
        <v>0</v>
      </c>
      <c r="H41" s="479">
        <v>0</v>
      </c>
      <c r="I41" s="479">
        <v>1276</v>
      </c>
      <c r="J41" s="541">
        <v>0</v>
      </c>
      <c r="K41" s="480">
        <v>0</v>
      </c>
      <c r="L41" s="540">
        <v>0</v>
      </c>
      <c r="M41" s="479">
        <v>1828</v>
      </c>
      <c r="N41" s="540">
        <v>0</v>
      </c>
      <c r="O41" s="479">
        <v>1013</v>
      </c>
      <c r="P41" s="479">
        <v>0</v>
      </c>
      <c r="Q41" s="479">
        <v>4</v>
      </c>
      <c r="R41" s="540">
        <v>9177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46</v>
      </c>
      <c r="C42" s="58">
        <v>0</v>
      </c>
      <c r="D42" s="317">
        <v>0</v>
      </c>
      <c r="E42" s="58">
        <v>0</v>
      </c>
      <c r="F42" s="317">
        <v>7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16</v>
      </c>
      <c r="P42" s="317">
        <v>0</v>
      </c>
      <c r="Q42" s="317">
        <v>0</v>
      </c>
      <c r="R42" s="58">
        <v>69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265</v>
      </c>
      <c r="C43" s="58">
        <v>109</v>
      </c>
      <c r="D43" s="317">
        <v>0</v>
      </c>
      <c r="E43" s="58">
        <v>0</v>
      </c>
      <c r="F43" s="317">
        <v>182</v>
      </c>
      <c r="G43" s="58">
        <v>6</v>
      </c>
      <c r="H43" s="317">
        <v>0</v>
      </c>
      <c r="I43" s="317">
        <v>86</v>
      </c>
      <c r="J43" s="472">
        <v>29</v>
      </c>
      <c r="K43" s="473">
        <v>24</v>
      </c>
      <c r="L43" s="58">
        <v>0</v>
      </c>
      <c r="M43" s="317">
        <v>57</v>
      </c>
      <c r="N43" s="58">
        <v>16</v>
      </c>
      <c r="O43" s="317">
        <v>72</v>
      </c>
      <c r="P43" s="317">
        <v>26</v>
      </c>
      <c r="Q43" s="317">
        <v>0</v>
      </c>
      <c r="R43" s="58">
        <v>872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206</v>
      </c>
      <c r="C44" s="58">
        <v>194</v>
      </c>
      <c r="D44" s="317">
        <v>55</v>
      </c>
      <c r="E44" s="58">
        <v>47</v>
      </c>
      <c r="F44" s="317">
        <v>312</v>
      </c>
      <c r="G44" s="58">
        <v>45</v>
      </c>
      <c r="H44" s="317">
        <v>0</v>
      </c>
      <c r="I44" s="317">
        <v>756</v>
      </c>
      <c r="J44" s="472">
        <v>5</v>
      </c>
      <c r="K44" s="473">
        <v>105</v>
      </c>
      <c r="L44" s="58">
        <v>0</v>
      </c>
      <c r="M44" s="317">
        <v>65</v>
      </c>
      <c r="N44" s="58">
        <v>5</v>
      </c>
      <c r="O44" s="317">
        <v>937</v>
      </c>
      <c r="P44" s="317">
        <v>32</v>
      </c>
      <c r="Q44" s="317">
        <v>121</v>
      </c>
      <c r="R44" s="58">
        <v>2885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936</v>
      </c>
      <c r="C45" s="475">
        <v>1512</v>
      </c>
      <c r="D45" s="474">
        <v>0</v>
      </c>
      <c r="E45" s="475">
        <v>0</v>
      </c>
      <c r="F45" s="474">
        <v>706</v>
      </c>
      <c r="G45" s="475">
        <v>0</v>
      </c>
      <c r="H45" s="474">
        <v>0</v>
      </c>
      <c r="I45" s="474">
        <v>961</v>
      </c>
      <c r="J45" s="476">
        <v>1</v>
      </c>
      <c r="K45" s="477">
        <v>0</v>
      </c>
      <c r="L45" s="475">
        <v>0</v>
      </c>
      <c r="M45" s="474">
        <v>256</v>
      </c>
      <c r="N45" s="475">
        <v>0</v>
      </c>
      <c r="O45" s="474">
        <v>2770</v>
      </c>
      <c r="P45" s="474">
        <v>0</v>
      </c>
      <c r="Q45" s="474">
        <v>23</v>
      </c>
      <c r="R45" s="475">
        <v>7165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16</v>
      </c>
      <c r="C46" s="58">
        <v>28</v>
      </c>
      <c r="D46" s="317">
        <v>0</v>
      </c>
      <c r="E46" s="58">
        <v>0</v>
      </c>
      <c r="F46" s="317">
        <v>18</v>
      </c>
      <c r="G46" s="58">
        <v>8</v>
      </c>
      <c r="H46" s="317">
        <v>0</v>
      </c>
      <c r="I46" s="317">
        <v>9</v>
      </c>
      <c r="J46" s="472">
        <v>0</v>
      </c>
      <c r="K46" s="473">
        <v>27</v>
      </c>
      <c r="L46" s="58">
        <v>0</v>
      </c>
      <c r="M46" s="317">
        <v>32</v>
      </c>
      <c r="N46" s="58">
        <v>0</v>
      </c>
      <c r="O46" s="317">
        <v>0</v>
      </c>
      <c r="P46" s="317">
        <v>0</v>
      </c>
      <c r="Q46" s="317">
        <v>2</v>
      </c>
      <c r="R46" s="58">
        <v>140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2189</v>
      </c>
      <c r="C47" s="58">
        <v>0</v>
      </c>
      <c r="D47" s="317">
        <v>0</v>
      </c>
      <c r="E47" s="58">
        <v>0</v>
      </c>
      <c r="F47" s="317">
        <v>1291</v>
      </c>
      <c r="G47" s="58">
        <v>0</v>
      </c>
      <c r="H47" s="317">
        <v>0</v>
      </c>
      <c r="I47" s="317">
        <v>1792</v>
      </c>
      <c r="J47" s="472">
        <v>0</v>
      </c>
      <c r="K47" s="473">
        <v>2</v>
      </c>
      <c r="L47" s="58">
        <v>0</v>
      </c>
      <c r="M47" s="317">
        <v>1377</v>
      </c>
      <c r="N47" s="58">
        <v>0</v>
      </c>
      <c r="O47" s="317">
        <v>2744</v>
      </c>
      <c r="P47" s="317">
        <v>6</v>
      </c>
      <c r="Q47" s="317">
        <v>1</v>
      </c>
      <c r="R47" s="58">
        <v>9402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143</v>
      </c>
      <c r="C48" s="58">
        <v>0</v>
      </c>
      <c r="D48" s="317">
        <v>0</v>
      </c>
      <c r="E48" s="58">
        <v>0</v>
      </c>
      <c r="F48" s="317">
        <v>36</v>
      </c>
      <c r="G48" s="58">
        <v>0</v>
      </c>
      <c r="H48" s="317">
        <v>0</v>
      </c>
      <c r="I48" s="317">
        <v>32</v>
      </c>
      <c r="J48" s="472">
        <v>0</v>
      </c>
      <c r="K48" s="473">
        <v>0</v>
      </c>
      <c r="L48" s="58">
        <v>0</v>
      </c>
      <c r="M48" s="317">
        <v>56</v>
      </c>
      <c r="N48" s="58">
        <v>0</v>
      </c>
      <c r="O48" s="317">
        <v>147</v>
      </c>
      <c r="P48" s="317">
        <v>3</v>
      </c>
      <c r="Q48" s="317">
        <v>36</v>
      </c>
      <c r="R48" s="58">
        <v>453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31</v>
      </c>
      <c r="C49" s="58">
        <v>3</v>
      </c>
      <c r="D49" s="317">
        <v>0</v>
      </c>
      <c r="E49" s="58">
        <v>0</v>
      </c>
      <c r="F49" s="317">
        <v>10</v>
      </c>
      <c r="G49" s="58">
        <v>0</v>
      </c>
      <c r="H49" s="317">
        <v>0</v>
      </c>
      <c r="I49" s="317">
        <v>91</v>
      </c>
      <c r="J49" s="472">
        <v>0</v>
      </c>
      <c r="K49" s="473">
        <v>0</v>
      </c>
      <c r="L49" s="58">
        <v>0</v>
      </c>
      <c r="M49" s="317">
        <v>11</v>
      </c>
      <c r="N49" s="58">
        <v>0</v>
      </c>
      <c r="O49" s="317">
        <v>323</v>
      </c>
      <c r="P49" s="317">
        <v>0</v>
      </c>
      <c r="Q49" s="317">
        <v>0</v>
      </c>
      <c r="R49" s="58">
        <v>469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1534</v>
      </c>
      <c r="C50" s="58">
        <v>2991</v>
      </c>
      <c r="D50" s="317">
        <v>0</v>
      </c>
      <c r="E50" s="58">
        <v>0</v>
      </c>
      <c r="F50" s="317">
        <v>1572</v>
      </c>
      <c r="G50" s="58">
        <v>0</v>
      </c>
      <c r="H50" s="317">
        <v>0</v>
      </c>
      <c r="I50" s="317">
        <v>1729</v>
      </c>
      <c r="J50" s="472">
        <v>0</v>
      </c>
      <c r="K50" s="473">
        <v>0</v>
      </c>
      <c r="L50" s="58">
        <v>0</v>
      </c>
      <c r="M50" s="317">
        <v>795</v>
      </c>
      <c r="N50" s="58">
        <v>0</v>
      </c>
      <c r="O50" s="317">
        <v>590</v>
      </c>
      <c r="P50" s="317">
        <v>16</v>
      </c>
      <c r="Q50" s="317">
        <v>44</v>
      </c>
      <c r="R50" s="58">
        <v>9271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32422.071738046001</v>
      </c>
      <c r="C51" s="478">
        <v>60172.916771516</v>
      </c>
      <c r="D51" s="478">
        <v>88</v>
      </c>
      <c r="E51" s="478">
        <v>1647</v>
      </c>
      <c r="F51" s="478">
        <v>35880.336523685</v>
      </c>
      <c r="G51" s="478">
        <v>958.04763304100004</v>
      </c>
      <c r="H51" s="478">
        <v>79.155206985000007</v>
      </c>
      <c r="I51" s="478">
        <v>88472.665299050001</v>
      </c>
      <c r="J51" s="478">
        <v>349</v>
      </c>
      <c r="K51" s="478">
        <v>1664.860187426</v>
      </c>
      <c r="L51" s="478">
        <v>10.496939151999999</v>
      </c>
      <c r="M51" s="478">
        <v>29019.730229684999</v>
      </c>
      <c r="N51" s="478">
        <v>268.87869934599996</v>
      </c>
      <c r="O51" s="478">
        <v>72504.727988094994</v>
      </c>
      <c r="P51" s="478">
        <v>1154.820164942</v>
      </c>
      <c r="Q51" s="478">
        <v>2537.4178045589997</v>
      </c>
      <c r="R51" s="490">
        <v>327230.12518552801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485">
        <v>0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0</v>
      </c>
      <c r="R57" s="540">
        <v>0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0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0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0</v>
      </c>
      <c r="R65" s="58">
        <v>0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0</v>
      </c>
      <c r="R68" s="58">
        <v>0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0</v>
      </c>
      <c r="R75" s="58">
        <v>0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91">
        <v>0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32422.071738046001</v>
      </c>
      <c r="C77" s="88">
        <v>60172.916771516</v>
      </c>
      <c r="D77" s="88">
        <v>88</v>
      </c>
      <c r="E77" s="88">
        <v>1647</v>
      </c>
      <c r="F77" s="88">
        <v>35880.336523685</v>
      </c>
      <c r="G77" s="88">
        <v>958.04763304100004</v>
      </c>
      <c r="H77" s="88">
        <v>79.155206985000007</v>
      </c>
      <c r="I77" s="88">
        <v>88472.665299050001</v>
      </c>
      <c r="J77" s="88">
        <v>349</v>
      </c>
      <c r="K77" s="88">
        <v>1664.860187426</v>
      </c>
      <c r="L77" s="88">
        <v>10.496939151999999</v>
      </c>
      <c r="M77" s="88">
        <v>29019.730229684999</v>
      </c>
      <c r="N77" s="88">
        <v>268.87869934599996</v>
      </c>
      <c r="O77" s="88">
        <v>72504.727988094994</v>
      </c>
      <c r="P77" s="88">
        <v>1154.820164942</v>
      </c>
      <c r="Q77" s="88">
        <v>2537.4178045589997</v>
      </c>
      <c r="R77" s="132">
        <v>327230.12518552801</v>
      </c>
      <c r="S77" s="107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28884.714249550001</v>
      </c>
      <c r="C78" s="77">
        <v>53161.650418252</v>
      </c>
      <c r="D78" s="76">
        <v>193</v>
      </c>
      <c r="E78" s="77">
        <v>1327</v>
      </c>
      <c r="F78" s="76">
        <v>26816.447567976</v>
      </c>
      <c r="G78" s="77">
        <v>724.00172564900004</v>
      </c>
      <c r="H78" s="76">
        <v>126.512532225</v>
      </c>
      <c r="I78" s="77">
        <v>57964.429399889006</v>
      </c>
      <c r="J78" s="76">
        <v>78</v>
      </c>
      <c r="K78" s="77">
        <v>1061.7493653239999</v>
      </c>
      <c r="L78" s="76">
        <v>153.79904418800001</v>
      </c>
      <c r="M78" s="77">
        <v>27111.296100317999</v>
      </c>
      <c r="N78" s="97">
        <v>537</v>
      </c>
      <c r="O78" s="77">
        <v>70212.260619652006</v>
      </c>
      <c r="P78" s="75">
        <v>1059.4098070380001</v>
      </c>
      <c r="Q78" s="76">
        <v>853.93585888399991</v>
      </c>
      <c r="R78" s="75">
        <v>270265.20668894501</v>
      </c>
      <c r="S78" s="107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9">
        <v>20552.096000000001</v>
      </c>
      <c r="C79" s="70">
        <v>34139.754000000001</v>
      </c>
      <c r="D79" s="79">
        <v>29</v>
      </c>
      <c r="E79" s="70">
        <v>302</v>
      </c>
      <c r="F79" s="79">
        <v>16351.43</v>
      </c>
      <c r="G79" s="70">
        <v>278.91500000000002</v>
      </c>
      <c r="H79" s="79">
        <v>67.301000000000002</v>
      </c>
      <c r="I79" s="70">
        <v>38241.584999999999</v>
      </c>
      <c r="J79" s="79">
        <v>76.643000000000001</v>
      </c>
      <c r="K79" s="70">
        <v>678.47800000000007</v>
      </c>
      <c r="L79" s="79">
        <v>126</v>
      </c>
      <c r="M79" s="70">
        <v>18411.813000000002</v>
      </c>
      <c r="N79" s="79">
        <v>846.66099999999994</v>
      </c>
      <c r="O79" s="70">
        <v>50972.95</v>
      </c>
      <c r="P79" s="78">
        <v>481.35300000000001</v>
      </c>
      <c r="Q79" s="79">
        <v>1922.9959999999999</v>
      </c>
      <c r="R79" s="79">
        <v>183478.97499999998</v>
      </c>
    </row>
    <row r="80" spans="1:28">
      <c r="A80" s="193">
        <v>2000</v>
      </c>
      <c r="B80" s="79">
        <v>11302.805</v>
      </c>
      <c r="C80" s="70">
        <v>22351.987000000001</v>
      </c>
      <c r="D80" s="79">
        <v>20.7</v>
      </c>
      <c r="E80" s="70">
        <v>139</v>
      </c>
      <c r="F80" s="79">
        <v>12469.662</v>
      </c>
      <c r="G80" s="70">
        <v>213.304</v>
      </c>
      <c r="H80" s="79">
        <v>41</v>
      </c>
      <c r="I80" s="70">
        <v>30097.816999999999</v>
      </c>
      <c r="J80" s="79">
        <v>216.27699999999999</v>
      </c>
      <c r="K80" s="70">
        <v>570.54600000000005</v>
      </c>
      <c r="L80" s="79">
        <v>53</v>
      </c>
      <c r="M80" s="70">
        <v>13676.397999999999</v>
      </c>
      <c r="N80" s="66">
        <v>106.658</v>
      </c>
      <c r="O80" s="70">
        <v>22341.688999999998</v>
      </c>
      <c r="P80" s="78">
        <v>154.26600000000002</v>
      </c>
      <c r="Q80" s="79">
        <v>1205.0279999999998</v>
      </c>
      <c r="R80" s="79">
        <v>114960.137</v>
      </c>
    </row>
    <row r="81" spans="1:18" ht="13.5" thickBot="1">
      <c r="A81" s="194">
        <v>1999</v>
      </c>
      <c r="B81" s="90">
        <v>6702.9967479460011</v>
      </c>
      <c r="C81" s="91">
        <v>14511.206211125</v>
      </c>
      <c r="D81" s="90">
        <v>21.294</v>
      </c>
      <c r="E81" s="91">
        <v>246.251</v>
      </c>
      <c r="F81" s="90">
        <v>7481.5205011039998</v>
      </c>
      <c r="G81" s="91">
        <v>149.02199999999999</v>
      </c>
      <c r="H81" s="90">
        <v>29</v>
      </c>
      <c r="I81" s="91">
        <v>19234.689217980002</v>
      </c>
      <c r="J81" s="90">
        <v>65</v>
      </c>
      <c r="K81" s="91">
        <v>340.71600000000001</v>
      </c>
      <c r="L81" s="90">
        <v>90</v>
      </c>
      <c r="M81" s="91">
        <v>9557.4776355019985</v>
      </c>
      <c r="N81" s="90">
        <v>77.203000000000003</v>
      </c>
      <c r="O81" s="91">
        <v>16460.525120453</v>
      </c>
      <c r="P81" s="92">
        <v>151.72499999999999</v>
      </c>
      <c r="Q81" s="90">
        <v>741.6982067429999</v>
      </c>
      <c r="R81" s="90">
        <v>75860.324640852996</v>
      </c>
    </row>
    <row r="84" spans="1:18" ht="13.5" thickBot="1"/>
    <row r="85" spans="1:18" ht="13.5" thickBot="1">
      <c r="A85" s="609" t="s">
        <v>1909</v>
      </c>
    </row>
  </sheetData>
  <mergeCells count="31">
    <mergeCell ref="O10:P11"/>
    <mergeCell ref="I12:I13"/>
    <mergeCell ref="J12:J13"/>
    <mergeCell ref="K12:K13"/>
    <mergeCell ref="P12:P13"/>
    <mergeCell ref="Q9:Q13"/>
    <mergeCell ref="R9:R13"/>
    <mergeCell ref="L12:L13"/>
    <mergeCell ref="M12:M13"/>
    <mergeCell ref="N12:N13"/>
    <mergeCell ref="O12:O13"/>
    <mergeCell ref="B10:C11"/>
    <mergeCell ref="D10:E11"/>
    <mergeCell ref="F10:F13"/>
    <mergeCell ref="G10:H11"/>
    <mergeCell ref="B12:B13"/>
    <mergeCell ref="C12:C13"/>
    <mergeCell ref="D12:D13"/>
    <mergeCell ref="E12:E13"/>
    <mergeCell ref="G12:G13"/>
    <mergeCell ref="H12:H13"/>
    <mergeCell ref="A5:H6"/>
    <mergeCell ref="I5:R6"/>
    <mergeCell ref="B9:E9"/>
    <mergeCell ref="F9:H9"/>
    <mergeCell ref="I9:L9"/>
    <mergeCell ref="M9:P9"/>
    <mergeCell ref="A9:A13"/>
    <mergeCell ref="I10:J11"/>
    <mergeCell ref="K10:L11"/>
    <mergeCell ref="M10:N11"/>
  </mergeCells>
  <phoneticPr fontId="2" type="noConversion"/>
  <hyperlinks>
    <hyperlink ref="A1" location="icindekiler!A28" display="İÇİNDEKİLER"/>
    <hyperlink ref="A2" location="Index!A28" display="INDEX"/>
    <hyperlink ref="B1" location="'6B'!A85" display="▼"/>
    <hyperlink ref="A85" location="'6B'!A1" display="▲"/>
  </hyperlinks>
  <pageMargins left="0.63" right="0.18" top="0.41" bottom="0.55000000000000004" header="0.5" footer="0.5"/>
  <pageSetup paperSize="9" scale="65" orientation="portrait" verticalDpi="300" r:id="rId1"/>
  <headerFooter alignWithMargins="0"/>
  <webPublishItems count="1">
    <webPublishItem id="31151" divId="Tablolar son_31151" sourceType="sheet" destinationFile="F:\karıştı valla\Tablolar\Tablolar Son\6B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5" width="17.42578125" style="1" customWidth="1"/>
    <col min="6" max="7" width="20.28515625" style="1" customWidth="1"/>
    <col min="8" max="8" width="14.7109375" style="1" customWidth="1"/>
    <col min="9" max="9" width="13.85546875" style="1" customWidth="1"/>
    <col min="10" max="10" width="15" style="1" customWidth="1"/>
    <col min="11" max="11" width="15.140625" style="1" customWidth="1"/>
    <col min="12" max="12" width="21.5703125" style="1" customWidth="1"/>
    <col min="13" max="13" width="22.28515625" style="1" customWidth="1"/>
    <col min="14" max="14" width="21" style="1" customWidth="1"/>
    <col min="15" max="15" width="23.42578125" style="1" customWidth="1"/>
    <col min="16" max="17" width="13.4257812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2040</v>
      </c>
      <c r="Q3" s="27" t="s">
        <v>2041</v>
      </c>
    </row>
    <row r="4" spans="1:28">
      <c r="A4" s="26"/>
    </row>
    <row r="5" spans="1:28">
      <c r="A5" s="703" t="s">
        <v>2028</v>
      </c>
      <c r="B5" s="703"/>
      <c r="C5" s="703"/>
      <c r="D5" s="703"/>
      <c r="E5" s="703"/>
      <c r="F5" s="703"/>
      <c r="G5" s="703"/>
      <c r="H5" s="704" t="s">
        <v>2029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  <c r="M6" s="704"/>
      <c r="N6" s="704"/>
      <c r="O6" s="704"/>
      <c r="P6" s="704"/>
      <c r="Q6" s="704"/>
    </row>
    <row r="7" spans="1:28">
      <c r="B7" s="26"/>
      <c r="C7" s="26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1212</v>
      </c>
      <c r="M9" s="684"/>
      <c r="N9" s="680" t="s">
        <v>1213</v>
      </c>
      <c r="O9" s="684"/>
      <c r="P9" s="682" t="s">
        <v>1926</v>
      </c>
      <c r="Q9" s="682" t="s">
        <v>1927</v>
      </c>
    </row>
    <row r="10" spans="1:28" ht="12.75" customHeight="1" thickBot="1">
      <c r="A10" s="698"/>
      <c r="B10" s="680" t="s">
        <v>1209</v>
      </c>
      <c r="C10" s="684"/>
      <c r="D10" s="680" t="s">
        <v>1514</v>
      </c>
      <c r="E10" s="684"/>
      <c r="F10" s="682" t="s">
        <v>1210</v>
      </c>
      <c r="G10" s="682" t="s">
        <v>256</v>
      </c>
      <c r="H10" s="680" t="s">
        <v>259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23734</v>
      </c>
      <c r="C16" s="58">
        <v>0</v>
      </c>
      <c r="D16" s="317">
        <v>3203</v>
      </c>
      <c r="E16" s="58">
        <v>0</v>
      </c>
      <c r="F16" s="317">
        <v>3291</v>
      </c>
      <c r="G16" s="58">
        <v>278</v>
      </c>
      <c r="H16" s="317">
        <v>2</v>
      </c>
      <c r="I16" s="317">
        <v>4783</v>
      </c>
      <c r="J16" s="472">
        <v>0</v>
      </c>
      <c r="K16" s="473">
        <v>169</v>
      </c>
      <c r="L16" s="58">
        <v>3178</v>
      </c>
      <c r="M16" s="317">
        <v>1806</v>
      </c>
      <c r="N16" s="58">
        <v>4189</v>
      </c>
      <c r="O16" s="317">
        <v>2513</v>
      </c>
      <c r="P16" s="317">
        <v>10</v>
      </c>
      <c r="Q16" s="485">
        <v>47156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211095</v>
      </c>
      <c r="C17" s="58">
        <v>0</v>
      </c>
      <c r="D17" s="317">
        <v>0</v>
      </c>
      <c r="E17" s="58">
        <v>0</v>
      </c>
      <c r="F17" s="317">
        <v>20497</v>
      </c>
      <c r="G17" s="58">
        <v>0</v>
      </c>
      <c r="H17" s="317">
        <v>31629</v>
      </c>
      <c r="I17" s="317">
        <v>37838</v>
      </c>
      <c r="J17" s="472">
        <v>0</v>
      </c>
      <c r="K17" s="473">
        <v>0</v>
      </c>
      <c r="L17" s="58">
        <v>22739</v>
      </c>
      <c r="M17" s="317">
        <v>7713</v>
      </c>
      <c r="N17" s="58">
        <v>51096</v>
      </c>
      <c r="O17" s="317">
        <v>17967</v>
      </c>
      <c r="P17" s="317">
        <v>3311</v>
      </c>
      <c r="Q17" s="485">
        <v>403885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247228</v>
      </c>
      <c r="C18" s="58">
        <v>0</v>
      </c>
      <c r="D18" s="317">
        <v>3949</v>
      </c>
      <c r="E18" s="58">
        <v>1428</v>
      </c>
      <c r="F18" s="317">
        <v>6371</v>
      </c>
      <c r="G18" s="58">
        <v>0</v>
      </c>
      <c r="H18" s="317">
        <v>14975</v>
      </c>
      <c r="I18" s="317">
        <v>821</v>
      </c>
      <c r="J18" s="472">
        <v>0</v>
      </c>
      <c r="K18" s="473">
        <v>0</v>
      </c>
      <c r="L18" s="58">
        <v>46482</v>
      </c>
      <c r="M18" s="317">
        <v>20709</v>
      </c>
      <c r="N18" s="58">
        <v>13769</v>
      </c>
      <c r="O18" s="317">
        <v>3508</v>
      </c>
      <c r="P18" s="317">
        <v>556</v>
      </c>
      <c r="Q18" s="485">
        <v>359796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46305</v>
      </c>
      <c r="C19" s="58">
        <v>0</v>
      </c>
      <c r="D19" s="317">
        <v>1999</v>
      </c>
      <c r="E19" s="58">
        <v>0</v>
      </c>
      <c r="F19" s="317">
        <v>4213</v>
      </c>
      <c r="G19" s="58">
        <v>0</v>
      </c>
      <c r="H19" s="317">
        <v>4677</v>
      </c>
      <c r="I19" s="317">
        <v>2576</v>
      </c>
      <c r="J19" s="472">
        <v>0</v>
      </c>
      <c r="K19" s="473">
        <v>0</v>
      </c>
      <c r="L19" s="58">
        <v>6430</v>
      </c>
      <c r="M19" s="317">
        <v>3897</v>
      </c>
      <c r="N19" s="58">
        <v>6366</v>
      </c>
      <c r="O19" s="317">
        <v>2573</v>
      </c>
      <c r="P19" s="317">
        <v>913</v>
      </c>
      <c r="Q19" s="485">
        <v>79949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318177</v>
      </c>
      <c r="C20" s="475">
        <v>852</v>
      </c>
      <c r="D20" s="474">
        <v>2405</v>
      </c>
      <c r="E20" s="475">
        <v>0</v>
      </c>
      <c r="F20" s="474">
        <v>7616</v>
      </c>
      <c r="G20" s="475">
        <v>0</v>
      </c>
      <c r="H20" s="474">
        <v>18824</v>
      </c>
      <c r="I20" s="474">
        <v>1583</v>
      </c>
      <c r="J20" s="476">
        <v>0</v>
      </c>
      <c r="K20" s="477">
        <v>0</v>
      </c>
      <c r="L20" s="475">
        <v>69866</v>
      </c>
      <c r="M20" s="474">
        <v>28338</v>
      </c>
      <c r="N20" s="475">
        <v>17715</v>
      </c>
      <c r="O20" s="474">
        <v>14924</v>
      </c>
      <c r="P20" s="474">
        <v>163</v>
      </c>
      <c r="Q20" s="489">
        <v>480463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126279</v>
      </c>
      <c r="C21" s="58">
        <v>896</v>
      </c>
      <c r="D21" s="317">
        <v>2658</v>
      </c>
      <c r="E21" s="58">
        <v>714</v>
      </c>
      <c r="F21" s="317">
        <v>8601</v>
      </c>
      <c r="G21" s="58">
        <v>72</v>
      </c>
      <c r="H21" s="317">
        <v>11004</v>
      </c>
      <c r="I21" s="317">
        <v>8271</v>
      </c>
      <c r="J21" s="472">
        <v>0</v>
      </c>
      <c r="K21" s="473">
        <v>0</v>
      </c>
      <c r="L21" s="58">
        <v>19789</v>
      </c>
      <c r="M21" s="317">
        <v>11356</v>
      </c>
      <c r="N21" s="58">
        <v>15028</v>
      </c>
      <c r="O21" s="317">
        <v>8103</v>
      </c>
      <c r="P21" s="317">
        <v>193</v>
      </c>
      <c r="Q21" s="485">
        <v>212964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26664</v>
      </c>
      <c r="C22" s="58">
        <v>0</v>
      </c>
      <c r="D22" s="317">
        <v>275</v>
      </c>
      <c r="E22" s="58">
        <v>0</v>
      </c>
      <c r="F22" s="317">
        <v>884</v>
      </c>
      <c r="G22" s="58">
        <v>0</v>
      </c>
      <c r="H22" s="317">
        <v>2445</v>
      </c>
      <c r="I22" s="317">
        <v>370</v>
      </c>
      <c r="J22" s="472">
        <v>0</v>
      </c>
      <c r="K22" s="473">
        <v>0</v>
      </c>
      <c r="L22" s="58">
        <v>5235</v>
      </c>
      <c r="M22" s="317">
        <v>3096</v>
      </c>
      <c r="N22" s="58">
        <v>1942</v>
      </c>
      <c r="O22" s="317">
        <v>889</v>
      </c>
      <c r="P22" s="317">
        <v>2290</v>
      </c>
      <c r="Q22" s="485">
        <v>44090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20471</v>
      </c>
      <c r="C23" s="58">
        <v>0</v>
      </c>
      <c r="D23" s="317">
        <v>211</v>
      </c>
      <c r="E23" s="58">
        <v>0</v>
      </c>
      <c r="F23" s="317">
        <v>1028</v>
      </c>
      <c r="G23" s="58">
        <v>3</v>
      </c>
      <c r="H23" s="317">
        <v>1037</v>
      </c>
      <c r="I23" s="317">
        <v>1</v>
      </c>
      <c r="J23" s="472">
        <v>0</v>
      </c>
      <c r="K23" s="473">
        <v>0</v>
      </c>
      <c r="L23" s="58">
        <v>3670</v>
      </c>
      <c r="M23" s="317">
        <v>1860</v>
      </c>
      <c r="N23" s="58">
        <v>1637</v>
      </c>
      <c r="O23" s="317">
        <v>504</v>
      </c>
      <c r="P23" s="317">
        <v>282</v>
      </c>
      <c r="Q23" s="485">
        <v>30704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50225</v>
      </c>
      <c r="C24" s="58">
        <v>0</v>
      </c>
      <c r="D24" s="317">
        <v>0</v>
      </c>
      <c r="E24" s="58">
        <v>0</v>
      </c>
      <c r="F24" s="317">
        <v>1569</v>
      </c>
      <c r="G24" s="58">
        <v>0</v>
      </c>
      <c r="H24" s="317">
        <v>2832</v>
      </c>
      <c r="I24" s="317">
        <v>854</v>
      </c>
      <c r="J24" s="472">
        <v>0</v>
      </c>
      <c r="K24" s="473">
        <v>0</v>
      </c>
      <c r="L24" s="58">
        <v>12327</v>
      </c>
      <c r="M24" s="317">
        <v>4230</v>
      </c>
      <c r="N24" s="58">
        <v>2590</v>
      </c>
      <c r="O24" s="317">
        <v>762</v>
      </c>
      <c r="P24" s="317">
        <v>0</v>
      </c>
      <c r="Q24" s="485">
        <v>75389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1106</v>
      </c>
      <c r="C25" s="475">
        <v>0</v>
      </c>
      <c r="D25" s="474">
        <v>0</v>
      </c>
      <c r="E25" s="475">
        <v>0</v>
      </c>
      <c r="F25" s="474">
        <v>8</v>
      </c>
      <c r="G25" s="475">
        <v>0</v>
      </c>
      <c r="H25" s="474">
        <v>482</v>
      </c>
      <c r="I25" s="474">
        <v>299</v>
      </c>
      <c r="J25" s="476">
        <v>0</v>
      </c>
      <c r="K25" s="477">
        <v>0</v>
      </c>
      <c r="L25" s="475">
        <v>3085</v>
      </c>
      <c r="M25" s="474">
        <v>3555</v>
      </c>
      <c r="N25" s="475">
        <v>1</v>
      </c>
      <c r="O25" s="474">
        <v>1707</v>
      </c>
      <c r="P25" s="474">
        <v>-150</v>
      </c>
      <c r="Q25" s="489">
        <v>10093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56974</v>
      </c>
      <c r="C27" s="58">
        <v>0</v>
      </c>
      <c r="D27" s="317">
        <v>0</v>
      </c>
      <c r="E27" s="58">
        <v>0</v>
      </c>
      <c r="F27" s="317">
        <v>3536</v>
      </c>
      <c r="G27" s="58">
        <v>0</v>
      </c>
      <c r="H27" s="317">
        <v>4234</v>
      </c>
      <c r="I27" s="317">
        <v>16</v>
      </c>
      <c r="J27" s="472">
        <v>0</v>
      </c>
      <c r="K27" s="473">
        <v>0</v>
      </c>
      <c r="L27" s="58">
        <v>2938</v>
      </c>
      <c r="M27" s="317">
        <v>1855</v>
      </c>
      <c r="N27" s="58">
        <v>8452</v>
      </c>
      <c r="O27" s="317">
        <v>614</v>
      </c>
      <c r="P27" s="317">
        <v>8</v>
      </c>
      <c r="Q27" s="485">
        <v>78627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49405</v>
      </c>
      <c r="C28" s="58">
        <v>0</v>
      </c>
      <c r="D28" s="317">
        <v>0</v>
      </c>
      <c r="E28" s="58">
        <v>0</v>
      </c>
      <c r="F28" s="317">
        <v>4404</v>
      </c>
      <c r="G28" s="58">
        <v>0</v>
      </c>
      <c r="H28" s="317">
        <v>2542</v>
      </c>
      <c r="I28" s="317">
        <v>3823</v>
      </c>
      <c r="J28" s="472">
        <v>0</v>
      </c>
      <c r="K28" s="473">
        <v>0</v>
      </c>
      <c r="L28" s="58">
        <v>7707</v>
      </c>
      <c r="M28" s="317">
        <v>5222</v>
      </c>
      <c r="N28" s="58">
        <v>8268</v>
      </c>
      <c r="O28" s="317">
        <v>4541</v>
      </c>
      <c r="P28" s="317">
        <v>26</v>
      </c>
      <c r="Q28" s="485">
        <v>85938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23578</v>
      </c>
      <c r="C29" s="58">
        <v>0</v>
      </c>
      <c r="D29" s="317">
        <v>0</v>
      </c>
      <c r="E29" s="58">
        <v>0</v>
      </c>
      <c r="F29" s="317">
        <v>3009</v>
      </c>
      <c r="G29" s="58">
        <v>0</v>
      </c>
      <c r="H29" s="317">
        <v>347</v>
      </c>
      <c r="I29" s="317">
        <v>5583</v>
      </c>
      <c r="J29" s="472">
        <v>0</v>
      </c>
      <c r="K29" s="473">
        <v>0</v>
      </c>
      <c r="L29" s="58">
        <v>2573</v>
      </c>
      <c r="M29" s="317">
        <v>974</v>
      </c>
      <c r="N29" s="58">
        <v>6274</v>
      </c>
      <c r="O29" s="317">
        <v>5047</v>
      </c>
      <c r="P29" s="317">
        <v>417</v>
      </c>
      <c r="Q29" s="485">
        <v>47802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-2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255</v>
      </c>
      <c r="M30" s="317">
        <v>4931</v>
      </c>
      <c r="N30" s="58">
        <v>0</v>
      </c>
      <c r="O30" s="317">
        <v>0</v>
      </c>
      <c r="P30" s="317">
        <v>879</v>
      </c>
      <c r="Q30" s="485">
        <v>6063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148129</v>
      </c>
      <c r="C31" s="540">
        <v>2213</v>
      </c>
      <c r="D31" s="479">
        <v>1922</v>
      </c>
      <c r="E31" s="540">
        <v>0</v>
      </c>
      <c r="F31" s="479">
        <v>13626</v>
      </c>
      <c r="G31" s="540">
        <v>0</v>
      </c>
      <c r="H31" s="479">
        <v>14244</v>
      </c>
      <c r="I31" s="479">
        <v>13297</v>
      </c>
      <c r="J31" s="541">
        <v>0</v>
      </c>
      <c r="K31" s="480">
        <v>0</v>
      </c>
      <c r="L31" s="540">
        <v>18130</v>
      </c>
      <c r="M31" s="479">
        <v>9198</v>
      </c>
      <c r="N31" s="540">
        <v>28287</v>
      </c>
      <c r="O31" s="479">
        <v>9287</v>
      </c>
      <c r="P31" s="479">
        <v>684</v>
      </c>
      <c r="Q31" s="491">
        <v>259017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48135</v>
      </c>
      <c r="C32" s="58">
        <v>223</v>
      </c>
      <c r="D32" s="317">
        <v>2156</v>
      </c>
      <c r="E32" s="58">
        <v>0</v>
      </c>
      <c r="F32" s="317">
        <v>1248</v>
      </c>
      <c r="G32" s="58">
        <v>15</v>
      </c>
      <c r="H32" s="317">
        <v>2421</v>
      </c>
      <c r="I32" s="317">
        <v>54</v>
      </c>
      <c r="J32" s="472">
        <v>0</v>
      </c>
      <c r="K32" s="473">
        <v>0</v>
      </c>
      <c r="L32" s="58">
        <v>8770</v>
      </c>
      <c r="M32" s="317">
        <v>4759</v>
      </c>
      <c r="N32" s="58">
        <v>2738</v>
      </c>
      <c r="O32" s="317">
        <v>904</v>
      </c>
      <c r="P32" s="317">
        <v>274</v>
      </c>
      <c r="Q32" s="485">
        <v>71697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15343</v>
      </c>
      <c r="C33" s="58">
        <v>0</v>
      </c>
      <c r="D33" s="317">
        <v>0</v>
      </c>
      <c r="E33" s="58">
        <v>0</v>
      </c>
      <c r="F33" s="317">
        <v>935</v>
      </c>
      <c r="G33" s="58">
        <v>0</v>
      </c>
      <c r="H33" s="317">
        <v>1779</v>
      </c>
      <c r="I33" s="317">
        <v>96</v>
      </c>
      <c r="J33" s="472">
        <v>0</v>
      </c>
      <c r="K33" s="473">
        <v>0</v>
      </c>
      <c r="L33" s="58">
        <v>2674</v>
      </c>
      <c r="M33" s="317">
        <v>2905</v>
      </c>
      <c r="N33" s="58">
        <v>1507</v>
      </c>
      <c r="O33" s="317">
        <v>2186</v>
      </c>
      <c r="P33" s="317">
        <v>17</v>
      </c>
      <c r="Q33" s="485">
        <v>27442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25460</v>
      </c>
      <c r="C34" s="58">
        <v>0</v>
      </c>
      <c r="D34" s="317">
        <v>0</v>
      </c>
      <c r="E34" s="58">
        <v>0</v>
      </c>
      <c r="F34" s="317">
        <v>142</v>
      </c>
      <c r="G34" s="58">
        <v>0</v>
      </c>
      <c r="H34" s="317">
        <v>295</v>
      </c>
      <c r="I34" s="317">
        <v>1006</v>
      </c>
      <c r="J34" s="472">
        <v>0</v>
      </c>
      <c r="K34" s="473">
        <v>0</v>
      </c>
      <c r="L34" s="58">
        <v>5678</v>
      </c>
      <c r="M34" s="317">
        <v>4294</v>
      </c>
      <c r="N34" s="58">
        <v>757</v>
      </c>
      <c r="O34" s="317">
        <v>480</v>
      </c>
      <c r="P34" s="317">
        <v>3346</v>
      </c>
      <c r="Q34" s="485">
        <v>41458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25928</v>
      </c>
      <c r="C35" s="475">
        <v>0</v>
      </c>
      <c r="D35" s="474">
        <v>276</v>
      </c>
      <c r="E35" s="475">
        <v>120</v>
      </c>
      <c r="F35" s="474">
        <v>2549</v>
      </c>
      <c r="G35" s="475">
        <v>0</v>
      </c>
      <c r="H35" s="474">
        <v>884</v>
      </c>
      <c r="I35" s="474">
        <v>3814</v>
      </c>
      <c r="J35" s="476">
        <v>-5</v>
      </c>
      <c r="K35" s="477">
        <v>0</v>
      </c>
      <c r="L35" s="475">
        <v>3777</v>
      </c>
      <c r="M35" s="474">
        <v>3149</v>
      </c>
      <c r="N35" s="475">
        <v>3907</v>
      </c>
      <c r="O35" s="474">
        <v>1953</v>
      </c>
      <c r="P35" s="474">
        <v>1030</v>
      </c>
      <c r="Q35" s="489">
        <v>47382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173984</v>
      </c>
      <c r="C36" s="58">
        <v>254</v>
      </c>
      <c r="D36" s="317">
        <v>2489</v>
      </c>
      <c r="E36" s="58">
        <v>0</v>
      </c>
      <c r="F36" s="317">
        <v>11984</v>
      </c>
      <c r="G36" s="58">
        <v>21</v>
      </c>
      <c r="H36" s="317">
        <v>13324</v>
      </c>
      <c r="I36" s="317">
        <v>25345</v>
      </c>
      <c r="J36" s="472">
        <v>0</v>
      </c>
      <c r="K36" s="473">
        <v>1</v>
      </c>
      <c r="L36" s="58">
        <v>27097</v>
      </c>
      <c r="M36" s="317">
        <v>26333</v>
      </c>
      <c r="N36" s="58">
        <v>20539</v>
      </c>
      <c r="O36" s="317">
        <v>10363</v>
      </c>
      <c r="P36" s="317">
        <v>21</v>
      </c>
      <c r="Q36" s="485">
        <v>311755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8289</v>
      </c>
      <c r="C37" s="58">
        <v>0</v>
      </c>
      <c r="D37" s="317">
        <v>0</v>
      </c>
      <c r="E37" s="58">
        <v>0</v>
      </c>
      <c r="F37" s="317">
        <v>18</v>
      </c>
      <c r="G37" s="58">
        <v>0</v>
      </c>
      <c r="H37" s="317">
        <v>149</v>
      </c>
      <c r="I37" s="317">
        <v>35</v>
      </c>
      <c r="J37" s="472">
        <v>0</v>
      </c>
      <c r="K37" s="473">
        <v>0</v>
      </c>
      <c r="L37" s="58">
        <v>7170</v>
      </c>
      <c r="M37" s="317">
        <v>4902</v>
      </c>
      <c r="N37" s="58">
        <v>0</v>
      </c>
      <c r="O37" s="317">
        <v>727</v>
      </c>
      <c r="P37" s="317">
        <v>-945</v>
      </c>
      <c r="Q37" s="485">
        <v>20345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158262.93185779703</v>
      </c>
      <c r="C38" s="58">
        <v>543.22404725800004</v>
      </c>
      <c r="D38" s="317">
        <v>1921.53911844</v>
      </c>
      <c r="E38" s="58">
        <v>398.19103232400005</v>
      </c>
      <c r="F38" s="317">
        <v>3633.1204749250001</v>
      </c>
      <c r="G38" s="58">
        <v>0</v>
      </c>
      <c r="H38" s="317">
        <v>6534.0518293580017</v>
      </c>
      <c r="I38" s="317">
        <v>4032.2012364780003</v>
      </c>
      <c r="J38" s="472">
        <v>0</v>
      </c>
      <c r="K38" s="473">
        <v>0</v>
      </c>
      <c r="L38" s="58">
        <v>44659.405061761005</v>
      </c>
      <c r="M38" s="317">
        <v>22371.332719397997</v>
      </c>
      <c r="N38" s="58">
        <v>9950.1685046120001</v>
      </c>
      <c r="O38" s="317">
        <v>4408.1312418339994</v>
      </c>
      <c r="P38" s="317">
        <v>1237.3657345709996</v>
      </c>
      <c r="Q38" s="485">
        <v>257951.66285875603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127</v>
      </c>
      <c r="I39" s="317">
        <v>5</v>
      </c>
      <c r="J39" s="472">
        <v>0</v>
      </c>
      <c r="K39" s="473">
        <v>0</v>
      </c>
      <c r="L39" s="58">
        <v>0</v>
      </c>
      <c r="M39" s="317">
        <v>90</v>
      </c>
      <c r="N39" s="58">
        <v>0</v>
      </c>
      <c r="O39" s="317">
        <v>63</v>
      </c>
      <c r="P39" s="317">
        <v>0</v>
      </c>
      <c r="Q39" s="485">
        <v>285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29</v>
      </c>
      <c r="I40" s="317">
        <v>0</v>
      </c>
      <c r="J40" s="472">
        <v>0</v>
      </c>
      <c r="K40" s="473">
        <v>0</v>
      </c>
      <c r="L40" s="58">
        <v>0</v>
      </c>
      <c r="M40" s="317">
        <v>83</v>
      </c>
      <c r="N40" s="58">
        <v>0</v>
      </c>
      <c r="O40" s="317">
        <v>185</v>
      </c>
      <c r="P40" s="317">
        <v>0</v>
      </c>
      <c r="Q40" s="485">
        <v>297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108865</v>
      </c>
      <c r="C41" s="540">
        <v>292</v>
      </c>
      <c r="D41" s="479">
        <v>12</v>
      </c>
      <c r="E41" s="540">
        <v>0</v>
      </c>
      <c r="F41" s="479">
        <v>3728</v>
      </c>
      <c r="G41" s="540">
        <v>0</v>
      </c>
      <c r="H41" s="479">
        <v>4606</v>
      </c>
      <c r="I41" s="479">
        <v>4749</v>
      </c>
      <c r="J41" s="541">
        <v>1343</v>
      </c>
      <c r="K41" s="480">
        <v>0</v>
      </c>
      <c r="L41" s="540">
        <v>13192</v>
      </c>
      <c r="M41" s="479">
        <v>8796</v>
      </c>
      <c r="N41" s="540">
        <v>15399</v>
      </c>
      <c r="O41" s="479">
        <v>23723</v>
      </c>
      <c r="P41" s="479">
        <v>542</v>
      </c>
      <c r="Q41" s="491">
        <v>185247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446</v>
      </c>
      <c r="C42" s="58">
        <v>0</v>
      </c>
      <c r="D42" s="317">
        <v>0</v>
      </c>
      <c r="E42" s="58">
        <v>0</v>
      </c>
      <c r="F42" s="317">
        <v>60</v>
      </c>
      <c r="G42" s="58">
        <v>0</v>
      </c>
      <c r="H42" s="317">
        <v>29</v>
      </c>
      <c r="I42" s="317">
        <v>0</v>
      </c>
      <c r="J42" s="472">
        <v>0</v>
      </c>
      <c r="K42" s="473">
        <v>0</v>
      </c>
      <c r="L42" s="58">
        <v>94</v>
      </c>
      <c r="M42" s="317">
        <v>77</v>
      </c>
      <c r="N42" s="58">
        <v>36</v>
      </c>
      <c r="O42" s="317">
        <v>118</v>
      </c>
      <c r="P42" s="317">
        <v>51</v>
      </c>
      <c r="Q42" s="485">
        <v>911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266</v>
      </c>
      <c r="C43" s="58">
        <v>0</v>
      </c>
      <c r="D43" s="317">
        <v>187</v>
      </c>
      <c r="E43" s="58">
        <v>0</v>
      </c>
      <c r="F43" s="317">
        <v>60</v>
      </c>
      <c r="G43" s="58">
        <v>9</v>
      </c>
      <c r="H43" s="317">
        <v>1919</v>
      </c>
      <c r="I43" s="317">
        <v>610</v>
      </c>
      <c r="J43" s="472">
        <v>0</v>
      </c>
      <c r="K43" s="473">
        <v>0</v>
      </c>
      <c r="L43" s="58">
        <v>1381</v>
      </c>
      <c r="M43" s="317">
        <v>957</v>
      </c>
      <c r="N43" s="58">
        <v>66</v>
      </c>
      <c r="O43" s="317">
        <v>514</v>
      </c>
      <c r="P43" s="317">
        <v>175</v>
      </c>
      <c r="Q43" s="485">
        <v>6144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40610</v>
      </c>
      <c r="C44" s="58">
        <v>74</v>
      </c>
      <c r="D44" s="317">
        <v>933</v>
      </c>
      <c r="E44" s="58">
        <v>0</v>
      </c>
      <c r="F44" s="317">
        <v>5374</v>
      </c>
      <c r="G44" s="58">
        <v>21</v>
      </c>
      <c r="H44" s="317">
        <v>462</v>
      </c>
      <c r="I44" s="317">
        <v>13793</v>
      </c>
      <c r="J44" s="472">
        <v>0</v>
      </c>
      <c r="K44" s="473">
        <v>1</v>
      </c>
      <c r="L44" s="58">
        <v>5181</v>
      </c>
      <c r="M44" s="317">
        <v>3373</v>
      </c>
      <c r="N44" s="58">
        <v>8184</v>
      </c>
      <c r="O44" s="317">
        <v>6618</v>
      </c>
      <c r="P44" s="317">
        <v>1308</v>
      </c>
      <c r="Q44" s="485">
        <v>85932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17700</v>
      </c>
      <c r="C45" s="475">
        <v>176</v>
      </c>
      <c r="D45" s="474">
        <v>0</v>
      </c>
      <c r="E45" s="475">
        <v>0</v>
      </c>
      <c r="F45" s="474">
        <v>886</v>
      </c>
      <c r="G45" s="475">
        <v>0</v>
      </c>
      <c r="H45" s="474">
        <v>906</v>
      </c>
      <c r="I45" s="474">
        <v>1457</v>
      </c>
      <c r="J45" s="476">
        <v>0</v>
      </c>
      <c r="K45" s="477">
        <v>0</v>
      </c>
      <c r="L45" s="475">
        <v>3480</v>
      </c>
      <c r="M45" s="474">
        <v>1449</v>
      </c>
      <c r="N45" s="475">
        <v>2074</v>
      </c>
      <c r="O45" s="474">
        <v>773</v>
      </c>
      <c r="P45" s="474">
        <v>3216</v>
      </c>
      <c r="Q45" s="489">
        <v>32117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2601</v>
      </c>
      <c r="C46" s="58">
        <v>0</v>
      </c>
      <c r="D46" s="317">
        <v>48</v>
      </c>
      <c r="E46" s="58">
        <v>5</v>
      </c>
      <c r="F46" s="317">
        <v>212</v>
      </c>
      <c r="G46" s="58">
        <v>0</v>
      </c>
      <c r="H46" s="317">
        <v>283</v>
      </c>
      <c r="I46" s="317">
        <v>814</v>
      </c>
      <c r="J46" s="472">
        <v>0</v>
      </c>
      <c r="K46" s="473">
        <v>0</v>
      </c>
      <c r="L46" s="58">
        <v>840</v>
      </c>
      <c r="M46" s="317">
        <v>287</v>
      </c>
      <c r="N46" s="58">
        <v>247</v>
      </c>
      <c r="O46" s="317">
        <v>134</v>
      </c>
      <c r="P46" s="317">
        <v>513</v>
      </c>
      <c r="Q46" s="485">
        <v>5984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67342</v>
      </c>
      <c r="C47" s="58">
        <v>0</v>
      </c>
      <c r="D47" s="317">
        <v>1664</v>
      </c>
      <c r="E47" s="58">
        <v>0</v>
      </c>
      <c r="F47" s="317">
        <v>2292</v>
      </c>
      <c r="G47" s="58">
        <v>0</v>
      </c>
      <c r="H47" s="317">
        <v>2198</v>
      </c>
      <c r="I47" s="317">
        <v>0</v>
      </c>
      <c r="J47" s="472">
        <v>0</v>
      </c>
      <c r="K47" s="473">
        <v>0</v>
      </c>
      <c r="L47" s="58">
        <v>16800</v>
      </c>
      <c r="M47" s="317">
        <v>11173</v>
      </c>
      <c r="N47" s="58">
        <v>3018</v>
      </c>
      <c r="O47" s="317">
        <v>5500</v>
      </c>
      <c r="P47" s="317">
        <v>228</v>
      </c>
      <c r="Q47" s="485">
        <v>110215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10612</v>
      </c>
      <c r="C48" s="58">
        <v>0</v>
      </c>
      <c r="D48" s="317">
        <v>0</v>
      </c>
      <c r="E48" s="58">
        <v>0</v>
      </c>
      <c r="F48" s="317">
        <v>770</v>
      </c>
      <c r="G48" s="58">
        <v>0</v>
      </c>
      <c r="H48" s="317">
        <v>1836</v>
      </c>
      <c r="I48" s="317">
        <v>3412</v>
      </c>
      <c r="J48" s="472">
        <v>0</v>
      </c>
      <c r="K48" s="473">
        <v>0</v>
      </c>
      <c r="L48" s="58">
        <v>2362</v>
      </c>
      <c r="M48" s="317">
        <v>2653</v>
      </c>
      <c r="N48" s="58">
        <v>2674</v>
      </c>
      <c r="O48" s="317">
        <v>1261</v>
      </c>
      <c r="P48" s="317">
        <v>1132</v>
      </c>
      <c r="Q48" s="485">
        <v>26712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1724</v>
      </c>
      <c r="C49" s="58">
        <v>0</v>
      </c>
      <c r="D49" s="317">
        <v>0</v>
      </c>
      <c r="E49" s="58">
        <v>0</v>
      </c>
      <c r="F49" s="317">
        <v>171</v>
      </c>
      <c r="G49" s="58">
        <v>0</v>
      </c>
      <c r="H49" s="317">
        <v>1087</v>
      </c>
      <c r="I49" s="317">
        <v>372</v>
      </c>
      <c r="J49" s="472">
        <v>0</v>
      </c>
      <c r="K49" s="473">
        <v>0</v>
      </c>
      <c r="L49" s="58">
        <v>752</v>
      </c>
      <c r="M49" s="317">
        <v>1252</v>
      </c>
      <c r="N49" s="58">
        <v>358</v>
      </c>
      <c r="O49" s="317">
        <v>2677</v>
      </c>
      <c r="P49" s="317">
        <v>76</v>
      </c>
      <c r="Q49" s="485">
        <v>8469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120195</v>
      </c>
      <c r="C50" s="58">
        <v>0</v>
      </c>
      <c r="D50" s="317">
        <v>1922</v>
      </c>
      <c r="E50" s="58">
        <v>0</v>
      </c>
      <c r="F50" s="317">
        <v>3485</v>
      </c>
      <c r="G50" s="58">
        <v>0</v>
      </c>
      <c r="H50" s="317">
        <v>7206</v>
      </c>
      <c r="I50" s="317">
        <v>2030</v>
      </c>
      <c r="J50" s="472">
        <v>0</v>
      </c>
      <c r="K50" s="473">
        <v>0</v>
      </c>
      <c r="L50" s="58">
        <v>23152</v>
      </c>
      <c r="M50" s="317">
        <v>8520</v>
      </c>
      <c r="N50" s="58">
        <v>8777</v>
      </c>
      <c r="O50" s="317">
        <v>7290</v>
      </c>
      <c r="P50" s="317">
        <v>23</v>
      </c>
      <c r="Q50" s="485">
        <v>182600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2175130.9318577973</v>
      </c>
      <c r="C51" s="478">
        <v>5523.2240472579997</v>
      </c>
      <c r="D51" s="478">
        <v>28230.53911844</v>
      </c>
      <c r="E51" s="478">
        <v>2665.1910323239999</v>
      </c>
      <c r="F51" s="478">
        <v>116200.120474925</v>
      </c>
      <c r="G51" s="478">
        <v>419</v>
      </c>
      <c r="H51" s="478">
        <v>155348.05182935801</v>
      </c>
      <c r="I51" s="478">
        <v>141739.20123647799</v>
      </c>
      <c r="J51" s="478">
        <v>1338</v>
      </c>
      <c r="K51" s="478">
        <v>171</v>
      </c>
      <c r="L51" s="478">
        <v>391463.40506176103</v>
      </c>
      <c r="M51" s="478">
        <v>216163.33271939799</v>
      </c>
      <c r="N51" s="478">
        <v>245845.168504612</v>
      </c>
      <c r="O51" s="478">
        <v>142816.13124183399</v>
      </c>
      <c r="P51" s="478">
        <v>21826.365734571002</v>
      </c>
      <c r="Q51" s="490">
        <v>3644879.6628587563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776</v>
      </c>
      <c r="C52" s="317">
        <v>0</v>
      </c>
      <c r="D52" s="317">
        <v>0</v>
      </c>
      <c r="E52" s="317">
        <v>0</v>
      </c>
      <c r="F52" s="317">
        <v>2</v>
      </c>
      <c r="G52" s="317">
        <v>0</v>
      </c>
      <c r="H52" s="317">
        <v>27</v>
      </c>
      <c r="I52" s="317">
        <v>0</v>
      </c>
      <c r="J52" s="473">
        <v>0</v>
      </c>
      <c r="K52" s="473">
        <v>0</v>
      </c>
      <c r="L52" s="317">
        <v>-111</v>
      </c>
      <c r="M52" s="317">
        <v>-2</v>
      </c>
      <c r="N52" s="317">
        <v>0</v>
      </c>
      <c r="O52" s="317">
        <v>0</v>
      </c>
      <c r="P52" s="317">
        <v>0</v>
      </c>
      <c r="Q52" s="485">
        <v>692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3973</v>
      </c>
      <c r="C53" s="58">
        <v>0</v>
      </c>
      <c r="D53" s="317">
        <v>0</v>
      </c>
      <c r="E53" s="58">
        <v>0</v>
      </c>
      <c r="F53" s="317">
        <v>0</v>
      </c>
      <c r="G53" s="58">
        <v>554</v>
      </c>
      <c r="H53" s="317">
        <v>0</v>
      </c>
      <c r="I53" s="317">
        <v>0</v>
      </c>
      <c r="J53" s="472">
        <v>734</v>
      </c>
      <c r="K53" s="473">
        <v>0</v>
      </c>
      <c r="L53" s="58">
        <v>1090</v>
      </c>
      <c r="M53" s="317">
        <v>204</v>
      </c>
      <c r="N53" s="58">
        <v>0</v>
      </c>
      <c r="O53" s="317">
        <v>167</v>
      </c>
      <c r="P53" s="317">
        <v>0</v>
      </c>
      <c r="Q53" s="485">
        <v>6722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485">
        <v>0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32</v>
      </c>
      <c r="E55" s="58">
        <v>0</v>
      </c>
      <c r="F55" s="317">
        <v>3</v>
      </c>
      <c r="G55" s="58">
        <v>0</v>
      </c>
      <c r="H55" s="317">
        <v>3</v>
      </c>
      <c r="I55" s="317">
        <v>0</v>
      </c>
      <c r="J55" s="472">
        <v>0</v>
      </c>
      <c r="K55" s="473">
        <v>0</v>
      </c>
      <c r="L55" s="58">
        <v>5</v>
      </c>
      <c r="M55" s="317">
        <v>0</v>
      </c>
      <c r="N55" s="58">
        <v>5</v>
      </c>
      <c r="O55" s="317">
        <v>0</v>
      </c>
      <c r="P55" s="317">
        <v>0</v>
      </c>
      <c r="Q55" s="485">
        <v>48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6112</v>
      </c>
      <c r="C56" s="58">
        <v>0</v>
      </c>
      <c r="D56" s="317">
        <v>0</v>
      </c>
      <c r="E56" s="58">
        <v>0</v>
      </c>
      <c r="F56" s="317">
        <v>659</v>
      </c>
      <c r="G56" s="58">
        <v>0</v>
      </c>
      <c r="H56" s="317">
        <v>344</v>
      </c>
      <c r="I56" s="317">
        <v>1947</v>
      </c>
      <c r="J56" s="472">
        <v>0</v>
      </c>
      <c r="K56" s="473">
        <v>0</v>
      </c>
      <c r="L56" s="58">
        <v>548</v>
      </c>
      <c r="M56" s="317">
        <v>347</v>
      </c>
      <c r="N56" s="58">
        <v>1574</v>
      </c>
      <c r="O56" s="317">
        <v>949</v>
      </c>
      <c r="P56" s="317">
        <v>508</v>
      </c>
      <c r="Q56" s="485">
        <v>12988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406</v>
      </c>
      <c r="C57" s="540">
        <v>0</v>
      </c>
      <c r="D57" s="479">
        <v>0</v>
      </c>
      <c r="E57" s="540">
        <v>0</v>
      </c>
      <c r="F57" s="479">
        <v>35</v>
      </c>
      <c r="G57" s="540">
        <v>0</v>
      </c>
      <c r="H57" s="479">
        <v>23</v>
      </c>
      <c r="I57" s="479">
        <v>18</v>
      </c>
      <c r="J57" s="541">
        <v>0</v>
      </c>
      <c r="K57" s="480">
        <v>0</v>
      </c>
      <c r="L57" s="540">
        <v>41</v>
      </c>
      <c r="M57" s="479">
        <v>1</v>
      </c>
      <c r="N57" s="540">
        <v>14</v>
      </c>
      <c r="O57" s="479">
        <v>0</v>
      </c>
      <c r="P57" s="479">
        <v>0</v>
      </c>
      <c r="Q57" s="491">
        <v>538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600</v>
      </c>
      <c r="C58" s="58">
        <v>0</v>
      </c>
      <c r="D58" s="317">
        <v>0</v>
      </c>
      <c r="E58" s="58">
        <v>0</v>
      </c>
      <c r="F58" s="317">
        <v>113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56</v>
      </c>
      <c r="M58" s="317">
        <v>43</v>
      </c>
      <c r="N58" s="58">
        <v>67</v>
      </c>
      <c r="O58" s="317">
        <v>112</v>
      </c>
      <c r="P58" s="317">
        <v>0</v>
      </c>
      <c r="Q58" s="485">
        <v>991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1</v>
      </c>
      <c r="Q59" s="485">
        <v>1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485">
        <v>0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171</v>
      </c>
      <c r="C61" s="475">
        <v>0</v>
      </c>
      <c r="D61" s="474">
        <v>0</v>
      </c>
      <c r="E61" s="475">
        <v>0</v>
      </c>
      <c r="F61" s="474">
        <v>11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41</v>
      </c>
      <c r="M61" s="474">
        <v>0</v>
      </c>
      <c r="N61" s="475">
        <v>17</v>
      </c>
      <c r="O61" s="474">
        <v>35</v>
      </c>
      <c r="P61" s="474">
        <v>0</v>
      </c>
      <c r="Q61" s="489">
        <v>275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21</v>
      </c>
      <c r="C62" s="58">
        <v>0</v>
      </c>
      <c r="D62" s="317">
        <v>0</v>
      </c>
      <c r="E62" s="58">
        <v>0</v>
      </c>
      <c r="F62" s="317">
        <v>2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8</v>
      </c>
      <c r="M62" s="317">
        <v>13</v>
      </c>
      <c r="N62" s="58">
        <v>3</v>
      </c>
      <c r="O62" s="317">
        <v>0</v>
      </c>
      <c r="P62" s="317">
        <v>0</v>
      </c>
      <c r="Q62" s="485">
        <v>47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485">
        <v>0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485">
        <v>0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2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1</v>
      </c>
      <c r="M65" s="317">
        <v>2</v>
      </c>
      <c r="N65" s="58">
        <v>0</v>
      </c>
      <c r="O65" s="317">
        <v>0</v>
      </c>
      <c r="P65" s="317">
        <v>0</v>
      </c>
      <c r="Q65" s="485">
        <v>5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79</v>
      </c>
      <c r="C66" s="58">
        <v>0</v>
      </c>
      <c r="D66" s="317">
        <v>0</v>
      </c>
      <c r="E66" s="58">
        <v>0</v>
      </c>
      <c r="F66" s="317">
        <v>15</v>
      </c>
      <c r="G66" s="58">
        <v>0</v>
      </c>
      <c r="H66" s="317">
        <v>11</v>
      </c>
      <c r="I66" s="317">
        <v>0</v>
      </c>
      <c r="J66" s="472">
        <v>0</v>
      </c>
      <c r="K66" s="473">
        <v>0</v>
      </c>
      <c r="L66" s="58">
        <v>3</v>
      </c>
      <c r="M66" s="317">
        <v>0</v>
      </c>
      <c r="N66" s="58">
        <v>25</v>
      </c>
      <c r="O66" s="317">
        <v>8</v>
      </c>
      <c r="P66" s="317">
        <v>0</v>
      </c>
      <c r="Q66" s="485">
        <v>141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321</v>
      </c>
      <c r="C68" s="58">
        <v>0</v>
      </c>
      <c r="D68" s="317">
        <v>0</v>
      </c>
      <c r="E68" s="58">
        <v>0</v>
      </c>
      <c r="F68" s="317">
        <v>36</v>
      </c>
      <c r="G68" s="58">
        <v>0</v>
      </c>
      <c r="H68" s="317">
        <v>1</v>
      </c>
      <c r="I68" s="317">
        <v>0</v>
      </c>
      <c r="J68" s="472">
        <v>0</v>
      </c>
      <c r="K68" s="473">
        <v>0</v>
      </c>
      <c r="L68" s="58">
        <v>24</v>
      </c>
      <c r="M68" s="317">
        <v>0</v>
      </c>
      <c r="N68" s="58">
        <v>28</v>
      </c>
      <c r="O68" s="317">
        <v>0</v>
      </c>
      <c r="P68" s="317">
        <v>0</v>
      </c>
      <c r="Q68" s="485">
        <v>410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2922</v>
      </c>
      <c r="C69" s="58">
        <v>0</v>
      </c>
      <c r="D69" s="317">
        <v>0</v>
      </c>
      <c r="E69" s="58">
        <v>0</v>
      </c>
      <c r="F69" s="317">
        <v>657</v>
      </c>
      <c r="G69" s="58">
        <v>0</v>
      </c>
      <c r="H69" s="317">
        <v>3</v>
      </c>
      <c r="I69" s="317">
        <v>216</v>
      </c>
      <c r="J69" s="472">
        <v>0</v>
      </c>
      <c r="K69" s="473">
        <v>0</v>
      </c>
      <c r="L69" s="58">
        <v>377</v>
      </c>
      <c r="M69" s="317">
        <v>32</v>
      </c>
      <c r="N69" s="58">
        <v>569</v>
      </c>
      <c r="O69" s="317">
        <v>89</v>
      </c>
      <c r="P69" s="317">
        <v>0</v>
      </c>
      <c r="Q69" s="485">
        <v>4865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11</v>
      </c>
      <c r="C71" s="475">
        <v>0</v>
      </c>
      <c r="D71" s="474">
        <v>0</v>
      </c>
      <c r="E71" s="475">
        <v>0</v>
      </c>
      <c r="F71" s="474">
        <v>2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7</v>
      </c>
      <c r="M71" s="474">
        <v>0</v>
      </c>
      <c r="N71" s="475">
        <v>0</v>
      </c>
      <c r="O71" s="474">
        <v>0</v>
      </c>
      <c r="P71" s="474">
        <v>0</v>
      </c>
      <c r="Q71" s="489">
        <v>20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25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3</v>
      </c>
      <c r="N74" s="58">
        <v>0</v>
      </c>
      <c r="O74" s="317">
        <v>0</v>
      </c>
      <c r="P74" s="317">
        <v>0</v>
      </c>
      <c r="Q74" s="485">
        <v>28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254</v>
      </c>
      <c r="C75" s="58">
        <v>0</v>
      </c>
      <c r="D75" s="317">
        <v>0</v>
      </c>
      <c r="E75" s="58">
        <v>0</v>
      </c>
      <c r="F75" s="317">
        <v>22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17</v>
      </c>
      <c r="M75" s="317">
        <v>0</v>
      </c>
      <c r="N75" s="58">
        <v>13</v>
      </c>
      <c r="O75" s="317">
        <v>0</v>
      </c>
      <c r="P75" s="317">
        <v>0</v>
      </c>
      <c r="Q75" s="485">
        <v>306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15673</v>
      </c>
      <c r="C76" s="479">
        <v>0</v>
      </c>
      <c r="D76" s="479">
        <v>32</v>
      </c>
      <c r="E76" s="479">
        <v>0</v>
      </c>
      <c r="F76" s="479">
        <v>1557</v>
      </c>
      <c r="G76" s="479">
        <v>554</v>
      </c>
      <c r="H76" s="479">
        <v>412</v>
      </c>
      <c r="I76" s="479">
        <v>2181</v>
      </c>
      <c r="J76" s="479">
        <v>734</v>
      </c>
      <c r="K76" s="479">
        <v>0</v>
      </c>
      <c r="L76" s="479">
        <v>2107</v>
      </c>
      <c r="M76" s="479">
        <v>643</v>
      </c>
      <c r="N76" s="479">
        <v>2315</v>
      </c>
      <c r="O76" s="479">
        <v>1360</v>
      </c>
      <c r="P76" s="479">
        <v>509</v>
      </c>
      <c r="Q76" s="491">
        <v>28077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5.75" customHeight="1" thickBot="1">
      <c r="A77" s="195" t="s">
        <v>2021</v>
      </c>
      <c r="B77" s="88">
        <v>2190803.9318577973</v>
      </c>
      <c r="C77" s="88">
        <v>5523.2240472579997</v>
      </c>
      <c r="D77" s="88">
        <v>28262.53911844</v>
      </c>
      <c r="E77" s="88">
        <v>2665.1910323239999</v>
      </c>
      <c r="F77" s="88">
        <v>117757.120474925</v>
      </c>
      <c r="G77" s="88">
        <v>973</v>
      </c>
      <c r="H77" s="88">
        <v>155760.05182935801</v>
      </c>
      <c r="I77" s="88">
        <v>143920.20123647799</v>
      </c>
      <c r="J77" s="88">
        <v>2072</v>
      </c>
      <c r="K77" s="88">
        <v>171</v>
      </c>
      <c r="L77" s="88">
        <v>393570.40506176103</v>
      </c>
      <c r="M77" s="88">
        <v>216806.33271939799</v>
      </c>
      <c r="N77" s="88">
        <v>248160.168504612</v>
      </c>
      <c r="O77" s="88">
        <v>144176.13124183399</v>
      </c>
      <c r="P77" s="88">
        <v>22335.365734571002</v>
      </c>
      <c r="Q77" s="132">
        <v>3672956.6628587563</v>
      </c>
      <c r="R77" s="107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1547975.0252168681</v>
      </c>
      <c r="C78" s="70">
        <v>2998.8773765830001</v>
      </c>
      <c r="D78" s="79">
        <v>18824.170569415001</v>
      </c>
      <c r="E78" s="70">
        <v>1861.5684984449999</v>
      </c>
      <c r="F78" s="79">
        <v>94630.928642997998</v>
      </c>
      <c r="G78" s="572">
        <v>323</v>
      </c>
      <c r="H78" s="79">
        <v>113245.053056542</v>
      </c>
      <c r="I78" s="70">
        <v>117698.766838144</v>
      </c>
      <c r="J78" s="79">
        <v>226</v>
      </c>
      <c r="K78" s="70">
        <v>793</v>
      </c>
      <c r="L78" s="79">
        <v>272803.79348716803</v>
      </c>
      <c r="M78" s="70">
        <v>152168.40528701001</v>
      </c>
      <c r="N78" s="99">
        <v>151337.392637577</v>
      </c>
      <c r="O78" s="70">
        <v>91888.039350477993</v>
      </c>
      <c r="P78" s="78">
        <v>32605.991285347998</v>
      </c>
      <c r="Q78" s="505">
        <v>2599380.0122465761</v>
      </c>
    </row>
    <row r="79" spans="1:28">
      <c r="A79" s="193">
        <v>2001</v>
      </c>
      <c r="B79" s="79">
        <v>1095882.25653186</v>
      </c>
      <c r="C79" s="70">
        <v>1697</v>
      </c>
      <c r="D79" s="79">
        <v>9400.2870000000003</v>
      </c>
      <c r="E79" s="70">
        <v>1184</v>
      </c>
      <c r="F79" s="79">
        <v>57258.619654169001</v>
      </c>
      <c r="G79" s="572">
        <v>315</v>
      </c>
      <c r="H79" s="79">
        <v>81415.802181277002</v>
      </c>
      <c r="I79" s="70">
        <v>88461.129000000001</v>
      </c>
      <c r="J79" s="79">
        <v>26</v>
      </c>
      <c r="K79" s="70">
        <v>292</v>
      </c>
      <c r="L79" s="79">
        <v>214644.16191638602</v>
      </c>
      <c r="M79" s="70">
        <v>95633.70696000001</v>
      </c>
      <c r="N79" s="99">
        <v>106307.838745207</v>
      </c>
      <c r="O79" s="70">
        <v>90750.051999999996</v>
      </c>
      <c r="P79" s="78">
        <v>11844.292156969001</v>
      </c>
      <c r="Q79" s="308">
        <v>1855112.1461458683</v>
      </c>
    </row>
    <row r="80" spans="1:28">
      <c r="A80" s="193">
        <v>2000</v>
      </c>
      <c r="B80" s="79">
        <v>860205.31500730186</v>
      </c>
      <c r="C80" s="70">
        <v>1821.894</v>
      </c>
      <c r="D80" s="79">
        <v>3889.9549999999999</v>
      </c>
      <c r="E80" s="70">
        <v>764</v>
      </c>
      <c r="F80" s="79">
        <v>55038.822434530004</v>
      </c>
      <c r="G80" s="570">
        <v>1370.933</v>
      </c>
      <c r="H80" s="79">
        <v>64123.769</v>
      </c>
      <c r="I80" s="70">
        <v>70311.103999999992</v>
      </c>
      <c r="J80" s="79">
        <v>967</v>
      </c>
      <c r="K80" s="70">
        <v>430</v>
      </c>
      <c r="L80" s="79">
        <v>105699.67020497599</v>
      </c>
      <c r="M80" s="70">
        <v>66398.877525999997</v>
      </c>
      <c r="N80" s="66">
        <v>84908.354382382007</v>
      </c>
      <c r="O80" s="70">
        <v>58000.197478999995</v>
      </c>
      <c r="P80" s="78">
        <v>11051.735722605001</v>
      </c>
      <c r="Q80" s="308">
        <v>1384981.6277567949</v>
      </c>
    </row>
    <row r="81" spans="1:17" ht="13.5" thickBot="1">
      <c r="A81" s="194">
        <v>1999</v>
      </c>
      <c r="B81" s="90">
        <v>448914.76888745098</v>
      </c>
      <c r="C81" s="91">
        <v>1261</v>
      </c>
      <c r="D81" s="90">
        <v>3334.17</v>
      </c>
      <c r="E81" s="91">
        <v>614</v>
      </c>
      <c r="F81" s="90">
        <v>25726.407440492996</v>
      </c>
      <c r="G81" s="139">
        <v>257.03899999999999</v>
      </c>
      <c r="H81" s="90">
        <v>45774.827635136004</v>
      </c>
      <c r="I81" s="91">
        <v>35600.100884757994</v>
      </c>
      <c r="J81" s="90">
        <v>24</v>
      </c>
      <c r="K81" s="91">
        <v>92</v>
      </c>
      <c r="L81" s="90">
        <v>64895.242237445993</v>
      </c>
      <c r="M81" s="91">
        <v>34973.882460877001</v>
      </c>
      <c r="N81" s="90">
        <v>47524.987055666003</v>
      </c>
      <c r="O81" s="91">
        <v>36753.293721955</v>
      </c>
      <c r="P81" s="92">
        <v>2806.2267578210003</v>
      </c>
      <c r="Q81" s="506">
        <v>748551.94608160295</v>
      </c>
    </row>
    <row r="84" spans="1:17" ht="13.5" thickBot="1"/>
    <row r="85" spans="1:17" ht="13.5" thickBot="1">
      <c r="A85" s="609" t="s">
        <v>1909</v>
      </c>
    </row>
  </sheetData>
  <mergeCells count="28">
    <mergeCell ref="L11:L13"/>
    <mergeCell ref="M11:M13"/>
    <mergeCell ref="N11:N13"/>
    <mergeCell ref="O11:O13"/>
    <mergeCell ref="B12:B13"/>
    <mergeCell ref="C12:C13"/>
    <mergeCell ref="D12:D13"/>
    <mergeCell ref="E12:E13"/>
    <mergeCell ref="H12:H13"/>
    <mergeCell ref="I12:I13"/>
    <mergeCell ref="B10:C11"/>
    <mergeCell ref="D10:E11"/>
    <mergeCell ref="F10:F13"/>
    <mergeCell ref="G10:G13"/>
    <mergeCell ref="H10:I11"/>
    <mergeCell ref="J10:K11"/>
    <mergeCell ref="J12:J13"/>
    <mergeCell ref="K12:K13"/>
    <mergeCell ref="A5:G6"/>
    <mergeCell ref="H5:Q6"/>
    <mergeCell ref="A9:A13"/>
    <mergeCell ref="H9:K9"/>
    <mergeCell ref="B9:E9"/>
    <mergeCell ref="F9:G9"/>
    <mergeCell ref="L9:M10"/>
    <mergeCell ref="N9:O10"/>
    <mergeCell ref="P9:P13"/>
    <mergeCell ref="Q9:Q13"/>
  </mergeCells>
  <phoneticPr fontId="2" type="noConversion"/>
  <hyperlinks>
    <hyperlink ref="A1" location="icindekiler!A30" display="İÇİNDEKİLER"/>
    <hyperlink ref="A2" location="Index!A30" display="INDEX"/>
    <hyperlink ref="B1" location="'7A'!A85" display="▼"/>
    <hyperlink ref="A85" location="'7A'!A1" display="▲"/>
  </hyperlinks>
  <pageMargins left="0.24" right="0.17" top="0.46" bottom="0.33" header="0.5" footer="0.5"/>
  <pageSetup paperSize="9" scale="65" orientation="portrait" verticalDpi="300" r:id="rId1"/>
  <headerFooter alignWithMargins="0"/>
  <webPublishItems count="1">
    <webPublishItem id="8" divId="Tablolar son_8" sourceType="sheet" destinationFile="F:\karıştı valla\Tablolar\Tablolar Son\7A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5" width="16.5703125" style="1" customWidth="1"/>
    <col min="6" max="8" width="16.42578125" style="1" customWidth="1"/>
    <col min="9" max="9" width="15.140625" style="1" customWidth="1"/>
    <col min="10" max="10" width="13.140625" style="1" customWidth="1"/>
    <col min="11" max="11" width="12.85546875" style="1" customWidth="1"/>
    <col min="12" max="12" width="13" style="1" customWidth="1"/>
    <col min="13" max="13" width="15.140625" style="1" customWidth="1"/>
    <col min="14" max="14" width="16.140625" style="1" customWidth="1"/>
    <col min="15" max="15" width="15.28515625" style="1" customWidth="1"/>
    <col min="16" max="16" width="16.28515625" style="1" customWidth="1"/>
    <col min="17" max="17" width="15" style="1" customWidth="1"/>
    <col min="18" max="18" width="14.85546875" style="1" customWidth="1"/>
    <col min="19" max="19" width="9.140625" style="1"/>
    <col min="20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2042</v>
      </c>
      <c r="R3" s="27" t="s">
        <v>2043</v>
      </c>
    </row>
    <row r="4" spans="1:28">
      <c r="A4" s="26"/>
    </row>
    <row r="5" spans="1:28">
      <c r="A5" s="714" t="s">
        <v>2028</v>
      </c>
      <c r="B5" s="714"/>
      <c r="C5" s="714"/>
      <c r="D5" s="714"/>
      <c r="E5" s="714"/>
      <c r="F5" s="714"/>
      <c r="G5" s="714"/>
      <c r="H5" s="714"/>
      <c r="I5" s="704" t="s">
        <v>2030</v>
      </c>
      <c r="J5" s="704"/>
      <c r="K5" s="704"/>
      <c r="L5" s="704"/>
      <c r="M5" s="704"/>
      <c r="N5" s="704"/>
      <c r="O5" s="704"/>
      <c r="P5" s="704"/>
      <c r="Q5" s="704"/>
      <c r="R5" s="704"/>
    </row>
    <row r="6" spans="1:28">
      <c r="A6" s="714"/>
      <c r="B6" s="714"/>
      <c r="C6" s="714"/>
      <c r="D6" s="714"/>
      <c r="E6" s="714"/>
      <c r="F6" s="714"/>
      <c r="G6" s="714"/>
      <c r="H6" s="714"/>
      <c r="I6" s="704"/>
      <c r="J6" s="704"/>
      <c r="K6" s="704"/>
      <c r="L6" s="704"/>
      <c r="M6" s="704"/>
      <c r="N6" s="704"/>
      <c r="O6" s="704"/>
      <c r="P6" s="704"/>
      <c r="Q6" s="704"/>
      <c r="R6" s="704"/>
    </row>
    <row r="7" spans="1:28">
      <c r="A7" s="28"/>
      <c r="B7" s="28"/>
      <c r="C7" s="28"/>
      <c r="D7" s="28"/>
      <c r="E7" s="28"/>
      <c r="F7" s="28"/>
      <c r="G7" s="28"/>
      <c r="H7" s="2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1216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2"/>
      <c r="Q9" s="682" t="s">
        <v>1924</v>
      </c>
      <c r="R9" s="682" t="s">
        <v>1925</v>
      </c>
    </row>
    <row r="10" spans="1:28" ht="18" customHeight="1">
      <c r="A10" s="698"/>
      <c r="B10" s="680" t="s">
        <v>1214</v>
      </c>
      <c r="C10" s="684"/>
      <c r="D10" s="680" t="s">
        <v>1215</v>
      </c>
      <c r="E10" s="684"/>
      <c r="F10" s="682" t="s">
        <v>263</v>
      </c>
      <c r="G10" s="680" t="s">
        <v>264</v>
      </c>
      <c r="H10" s="684"/>
      <c r="I10" s="680" t="s">
        <v>259</v>
      </c>
      <c r="J10" s="684"/>
      <c r="K10" s="680" t="s">
        <v>255</v>
      </c>
      <c r="L10" s="684"/>
      <c r="M10" s="680" t="s">
        <v>1920</v>
      </c>
      <c r="N10" s="684"/>
      <c r="O10" s="680" t="s">
        <v>1921</v>
      </c>
      <c r="P10" s="684"/>
      <c r="Q10" s="686"/>
      <c r="R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1922</v>
      </c>
      <c r="N12" s="682" t="s">
        <v>1923</v>
      </c>
      <c r="O12" s="682" t="s">
        <v>1922</v>
      </c>
      <c r="P12" s="682" t="s">
        <v>1923</v>
      </c>
      <c r="Q12" s="686"/>
      <c r="R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</row>
    <row r="14" spans="1:28">
      <c r="A14" s="57" t="s">
        <v>1928</v>
      </c>
      <c r="B14" s="30"/>
      <c r="C14" s="30"/>
      <c r="E14" s="30"/>
      <c r="G14" s="30"/>
      <c r="H14" s="30"/>
      <c r="J14" s="30"/>
      <c r="L14" s="30"/>
      <c r="N14" s="30"/>
      <c r="P14" s="30"/>
      <c r="Q14" s="30"/>
      <c r="R14" s="30"/>
    </row>
    <row r="15" spans="1:28">
      <c r="A15" s="542" t="s">
        <v>626</v>
      </c>
      <c r="B15" s="35"/>
      <c r="C15" s="35"/>
      <c r="E15" s="35"/>
      <c r="G15" s="35"/>
      <c r="H15" s="35"/>
      <c r="J15" s="35"/>
      <c r="L15" s="35"/>
      <c r="N15" s="35"/>
      <c r="P15" s="35"/>
      <c r="Q15" s="35"/>
      <c r="R15" s="107"/>
      <c r="S15" s="107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-1</v>
      </c>
      <c r="C16" s="58">
        <v>9972</v>
      </c>
      <c r="D16" s="317">
        <v>0</v>
      </c>
      <c r="E16" s="58">
        <v>3483</v>
      </c>
      <c r="F16" s="317">
        <v>6685</v>
      </c>
      <c r="G16" s="58">
        <v>0</v>
      </c>
      <c r="H16" s="317">
        <v>0</v>
      </c>
      <c r="I16" s="317">
        <v>9167</v>
      </c>
      <c r="J16" s="472">
        <v>93</v>
      </c>
      <c r="K16" s="473">
        <v>0</v>
      </c>
      <c r="L16" s="58">
        <v>0</v>
      </c>
      <c r="M16" s="317">
        <v>8952</v>
      </c>
      <c r="N16" s="58">
        <v>0</v>
      </c>
      <c r="O16" s="317">
        <v>4899</v>
      </c>
      <c r="P16" s="317">
        <v>0</v>
      </c>
      <c r="Q16" s="317">
        <v>24</v>
      </c>
      <c r="R16" s="58">
        <v>43274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48796</v>
      </c>
      <c r="C17" s="58">
        <v>63056</v>
      </c>
      <c r="D17" s="317">
        <v>0</v>
      </c>
      <c r="E17" s="58">
        <v>0</v>
      </c>
      <c r="F17" s="317">
        <v>28708</v>
      </c>
      <c r="G17" s="58">
        <v>0</v>
      </c>
      <c r="H17" s="317">
        <v>0</v>
      </c>
      <c r="I17" s="317">
        <v>132443</v>
      </c>
      <c r="J17" s="472">
        <v>0</v>
      </c>
      <c r="K17" s="473">
        <v>2</v>
      </c>
      <c r="L17" s="58">
        <v>0</v>
      </c>
      <c r="M17" s="317">
        <v>96373</v>
      </c>
      <c r="N17" s="58">
        <v>0</v>
      </c>
      <c r="O17" s="317">
        <v>33611</v>
      </c>
      <c r="P17" s="317">
        <v>0</v>
      </c>
      <c r="Q17" s="317">
        <v>0</v>
      </c>
      <c r="R17" s="58">
        <v>402989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29309</v>
      </c>
      <c r="C18" s="58">
        <v>8076</v>
      </c>
      <c r="D18" s="317">
        <v>0</v>
      </c>
      <c r="E18" s="58">
        <v>0</v>
      </c>
      <c r="F18" s="317">
        <v>33953</v>
      </c>
      <c r="G18" s="58">
        <v>911</v>
      </c>
      <c r="H18" s="317">
        <v>187</v>
      </c>
      <c r="I18" s="317">
        <v>144085</v>
      </c>
      <c r="J18" s="472">
        <v>0</v>
      </c>
      <c r="K18" s="473">
        <v>1828</v>
      </c>
      <c r="L18" s="58">
        <v>207</v>
      </c>
      <c r="M18" s="317">
        <v>115699</v>
      </c>
      <c r="N18" s="58">
        <v>931</v>
      </c>
      <c r="O18" s="317">
        <v>30610</v>
      </c>
      <c r="P18" s="317">
        <v>2765</v>
      </c>
      <c r="Q18" s="317">
        <v>1200</v>
      </c>
      <c r="R18" s="58">
        <v>369761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8604</v>
      </c>
      <c r="C19" s="58">
        <v>4802</v>
      </c>
      <c r="D19" s="317">
        <v>20</v>
      </c>
      <c r="E19" s="58">
        <v>0</v>
      </c>
      <c r="F19" s="317">
        <v>6481</v>
      </c>
      <c r="G19" s="58">
        <v>612</v>
      </c>
      <c r="H19" s="317">
        <v>0</v>
      </c>
      <c r="I19" s="317">
        <v>24003</v>
      </c>
      <c r="J19" s="472">
        <v>0</v>
      </c>
      <c r="K19" s="473">
        <v>864</v>
      </c>
      <c r="L19" s="58">
        <v>0</v>
      </c>
      <c r="M19" s="317">
        <v>21926</v>
      </c>
      <c r="N19" s="58">
        <v>1171</v>
      </c>
      <c r="O19" s="317">
        <v>8551</v>
      </c>
      <c r="P19" s="317">
        <v>1607</v>
      </c>
      <c r="Q19" s="317">
        <v>2558</v>
      </c>
      <c r="R19" s="58">
        <v>81199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35292</v>
      </c>
      <c r="C20" s="475">
        <v>7117</v>
      </c>
      <c r="D20" s="474">
        <v>0</v>
      </c>
      <c r="E20" s="475">
        <v>0</v>
      </c>
      <c r="F20" s="474">
        <v>46580</v>
      </c>
      <c r="G20" s="475">
        <v>513</v>
      </c>
      <c r="H20" s="474">
        <v>0</v>
      </c>
      <c r="I20" s="474">
        <v>176469</v>
      </c>
      <c r="J20" s="476">
        <v>1</v>
      </c>
      <c r="K20" s="477">
        <v>334</v>
      </c>
      <c r="L20" s="475">
        <v>0</v>
      </c>
      <c r="M20" s="474">
        <v>147241</v>
      </c>
      <c r="N20" s="475">
        <v>127</v>
      </c>
      <c r="O20" s="474">
        <v>58877</v>
      </c>
      <c r="P20" s="474">
        <v>201</v>
      </c>
      <c r="Q20" s="474">
        <v>2246</v>
      </c>
      <c r="R20" s="475">
        <v>474998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21875</v>
      </c>
      <c r="C21" s="58">
        <v>13856</v>
      </c>
      <c r="D21" s="317">
        <v>11</v>
      </c>
      <c r="E21" s="58">
        <v>21</v>
      </c>
      <c r="F21" s="317">
        <v>18698</v>
      </c>
      <c r="G21" s="58">
        <v>610</v>
      </c>
      <c r="H21" s="317">
        <v>160</v>
      </c>
      <c r="I21" s="317">
        <v>69496</v>
      </c>
      <c r="J21" s="472">
        <v>316</v>
      </c>
      <c r="K21" s="473">
        <v>1211</v>
      </c>
      <c r="L21" s="58">
        <v>427</v>
      </c>
      <c r="M21" s="317">
        <v>57888</v>
      </c>
      <c r="N21" s="58">
        <v>953</v>
      </c>
      <c r="O21" s="317">
        <v>25335</v>
      </c>
      <c r="P21" s="317">
        <v>2213</v>
      </c>
      <c r="Q21" s="317">
        <v>1778</v>
      </c>
      <c r="R21" s="58">
        <v>214848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3923</v>
      </c>
      <c r="C22" s="58">
        <v>414</v>
      </c>
      <c r="D22" s="317">
        <v>0</v>
      </c>
      <c r="E22" s="58">
        <v>0</v>
      </c>
      <c r="F22" s="317">
        <v>3668</v>
      </c>
      <c r="G22" s="58">
        <v>77</v>
      </c>
      <c r="H22" s="317">
        <v>0</v>
      </c>
      <c r="I22" s="317">
        <v>15724</v>
      </c>
      <c r="J22" s="472">
        <v>0</v>
      </c>
      <c r="K22" s="473">
        <v>152</v>
      </c>
      <c r="L22" s="58">
        <v>0</v>
      </c>
      <c r="M22" s="317">
        <v>12710</v>
      </c>
      <c r="N22" s="58">
        <v>0</v>
      </c>
      <c r="O22" s="317">
        <v>4913</v>
      </c>
      <c r="P22" s="317">
        <v>0</v>
      </c>
      <c r="Q22" s="317">
        <v>1270</v>
      </c>
      <c r="R22" s="58">
        <v>42851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3204</v>
      </c>
      <c r="C23" s="58">
        <v>0</v>
      </c>
      <c r="D23" s="317">
        <v>0</v>
      </c>
      <c r="E23" s="58">
        <v>0</v>
      </c>
      <c r="F23" s="317">
        <v>2778</v>
      </c>
      <c r="G23" s="58">
        <v>70</v>
      </c>
      <c r="H23" s="317">
        <v>0</v>
      </c>
      <c r="I23" s="317">
        <v>9202</v>
      </c>
      <c r="J23" s="472">
        <v>0</v>
      </c>
      <c r="K23" s="473">
        <v>188</v>
      </c>
      <c r="L23" s="58">
        <v>0</v>
      </c>
      <c r="M23" s="317">
        <v>10407</v>
      </c>
      <c r="N23" s="58">
        <v>0</v>
      </c>
      <c r="O23" s="317">
        <v>3179</v>
      </c>
      <c r="P23" s="317">
        <v>32</v>
      </c>
      <c r="Q23" s="317">
        <v>155</v>
      </c>
      <c r="R23" s="58">
        <v>29215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4840</v>
      </c>
      <c r="C24" s="58">
        <v>1331</v>
      </c>
      <c r="D24" s="317">
        <v>0</v>
      </c>
      <c r="E24" s="58">
        <v>0</v>
      </c>
      <c r="F24" s="317">
        <v>6921</v>
      </c>
      <c r="G24" s="58">
        <v>0</v>
      </c>
      <c r="H24" s="317">
        <v>0</v>
      </c>
      <c r="I24" s="317">
        <v>29522</v>
      </c>
      <c r="J24" s="472">
        <v>0</v>
      </c>
      <c r="K24" s="473">
        <v>0</v>
      </c>
      <c r="L24" s="58">
        <v>0</v>
      </c>
      <c r="M24" s="317">
        <v>24471</v>
      </c>
      <c r="N24" s="58">
        <v>0</v>
      </c>
      <c r="O24" s="317">
        <v>9558</v>
      </c>
      <c r="P24" s="317">
        <v>0</v>
      </c>
      <c r="Q24" s="317">
        <v>181</v>
      </c>
      <c r="R24" s="58">
        <v>76824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-418</v>
      </c>
      <c r="C25" s="475">
        <v>44</v>
      </c>
      <c r="D25" s="474">
        <v>0</v>
      </c>
      <c r="E25" s="475">
        <v>0</v>
      </c>
      <c r="F25" s="474">
        <v>98</v>
      </c>
      <c r="G25" s="475">
        <v>0</v>
      </c>
      <c r="H25" s="474">
        <v>0</v>
      </c>
      <c r="I25" s="474">
        <v>4733</v>
      </c>
      <c r="J25" s="476">
        <v>0</v>
      </c>
      <c r="K25" s="477">
        <v>0</v>
      </c>
      <c r="L25" s="475">
        <v>0</v>
      </c>
      <c r="M25" s="474">
        <v>259</v>
      </c>
      <c r="N25" s="475">
        <v>0</v>
      </c>
      <c r="O25" s="474">
        <v>4181</v>
      </c>
      <c r="P25" s="474">
        <v>0</v>
      </c>
      <c r="Q25" s="474">
        <v>27</v>
      </c>
      <c r="R25" s="475">
        <v>8924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8455</v>
      </c>
      <c r="C27" s="58">
        <v>9235</v>
      </c>
      <c r="D27" s="317">
        <v>0</v>
      </c>
      <c r="E27" s="58">
        <v>0</v>
      </c>
      <c r="F27" s="317">
        <v>7053</v>
      </c>
      <c r="G27" s="58">
        <v>0</v>
      </c>
      <c r="H27" s="317">
        <v>0</v>
      </c>
      <c r="I27" s="317">
        <v>20557</v>
      </c>
      <c r="J27" s="472">
        <v>0</v>
      </c>
      <c r="K27" s="473">
        <v>0</v>
      </c>
      <c r="L27" s="58">
        <v>0</v>
      </c>
      <c r="M27" s="317">
        <v>28123</v>
      </c>
      <c r="N27" s="58">
        <v>0</v>
      </c>
      <c r="O27" s="317">
        <v>3138</v>
      </c>
      <c r="P27" s="317">
        <v>0</v>
      </c>
      <c r="Q27" s="317">
        <v>93</v>
      </c>
      <c r="R27" s="58">
        <v>76654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6279</v>
      </c>
      <c r="C28" s="58">
        <v>16188</v>
      </c>
      <c r="D28" s="317">
        <v>0</v>
      </c>
      <c r="E28" s="58">
        <v>0</v>
      </c>
      <c r="F28" s="317">
        <v>5735</v>
      </c>
      <c r="G28" s="58">
        <v>408</v>
      </c>
      <c r="H28" s="317">
        <v>0</v>
      </c>
      <c r="I28" s="317">
        <v>19073</v>
      </c>
      <c r="J28" s="472">
        <v>0</v>
      </c>
      <c r="K28" s="473">
        <v>645</v>
      </c>
      <c r="L28" s="58">
        <v>0</v>
      </c>
      <c r="M28" s="317">
        <v>22255</v>
      </c>
      <c r="N28" s="58">
        <v>855</v>
      </c>
      <c r="O28" s="317">
        <v>9033</v>
      </c>
      <c r="P28" s="317">
        <v>1549</v>
      </c>
      <c r="Q28" s="317">
        <v>339</v>
      </c>
      <c r="R28" s="58">
        <v>82359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553</v>
      </c>
      <c r="C29" s="58">
        <v>12030</v>
      </c>
      <c r="D29" s="317">
        <v>0</v>
      </c>
      <c r="E29" s="58">
        <v>0</v>
      </c>
      <c r="F29" s="317">
        <v>3131</v>
      </c>
      <c r="G29" s="58">
        <v>0</v>
      </c>
      <c r="H29" s="317">
        <v>0</v>
      </c>
      <c r="I29" s="317">
        <v>11847</v>
      </c>
      <c r="J29" s="472">
        <v>0</v>
      </c>
      <c r="K29" s="473">
        <v>0</v>
      </c>
      <c r="L29" s="58">
        <v>0</v>
      </c>
      <c r="M29" s="317">
        <v>10422</v>
      </c>
      <c r="N29" s="58">
        <v>0</v>
      </c>
      <c r="O29" s="317">
        <v>6349</v>
      </c>
      <c r="P29" s="317">
        <v>0</v>
      </c>
      <c r="Q29" s="317">
        <v>807</v>
      </c>
      <c r="R29" s="58">
        <v>45139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649</v>
      </c>
      <c r="J30" s="472">
        <v>0</v>
      </c>
      <c r="K30" s="473">
        <v>43</v>
      </c>
      <c r="L30" s="58">
        <v>0</v>
      </c>
      <c r="M30" s="317">
        <v>0</v>
      </c>
      <c r="N30" s="58">
        <v>0</v>
      </c>
      <c r="O30" s="317">
        <v>6241</v>
      </c>
      <c r="P30" s="317">
        <v>224</v>
      </c>
      <c r="Q30" s="317">
        <v>13</v>
      </c>
      <c r="R30" s="58">
        <v>7170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27463</v>
      </c>
      <c r="C31" s="540">
        <v>38045</v>
      </c>
      <c r="D31" s="479">
        <v>0</v>
      </c>
      <c r="E31" s="540">
        <v>0</v>
      </c>
      <c r="F31" s="479">
        <v>19279</v>
      </c>
      <c r="G31" s="540">
        <v>405</v>
      </c>
      <c r="H31" s="479">
        <v>0</v>
      </c>
      <c r="I31" s="479">
        <v>72590</v>
      </c>
      <c r="J31" s="541">
        <v>1201</v>
      </c>
      <c r="K31" s="480">
        <v>789</v>
      </c>
      <c r="L31" s="540">
        <v>170</v>
      </c>
      <c r="M31" s="479">
        <v>67155</v>
      </c>
      <c r="N31" s="540">
        <v>643</v>
      </c>
      <c r="O31" s="479">
        <v>23033</v>
      </c>
      <c r="P31" s="479">
        <v>1968</v>
      </c>
      <c r="Q31" s="479">
        <v>3767</v>
      </c>
      <c r="R31" s="540">
        <v>256508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5689</v>
      </c>
      <c r="C32" s="58">
        <v>768</v>
      </c>
      <c r="D32" s="317">
        <v>15</v>
      </c>
      <c r="E32" s="58">
        <v>24</v>
      </c>
      <c r="F32" s="317">
        <v>6541</v>
      </c>
      <c r="G32" s="58">
        <v>459</v>
      </c>
      <c r="H32" s="317">
        <v>11</v>
      </c>
      <c r="I32" s="317">
        <v>23639</v>
      </c>
      <c r="J32" s="472">
        <v>90</v>
      </c>
      <c r="K32" s="473">
        <v>855</v>
      </c>
      <c r="L32" s="58">
        <v>0</v>
      </c>
      <c r="M32" s="317">
        <v>23093</v>
      </c>
      <c r="N32" s="58">
        <v>0</v>
      </c>
      <c r="O32" s="317">
        <v>8461</v>
      </c>
      <c r="P32" s="317">
        <v>0</v>
      </c>
      <c r="Q32" s="317">
        <v>1026</v>
      </c>
      <c r="R32" s="58">
        <v>70671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3163</v>
      </c>
      <c r="C33" s="58">
        <v>177</v>
      </c>
      <c r="D33" s="317">
        <v>0</v>
      </c>
      <c r="E33" s="58">
        <v>0</v>
      </c>
      <c r="F33" s="317">
        <v>1878</v>
      </c>
      <c r="G33" s="58">
        <v>0</v>
      </c>
      <c r="H33" s="317">
        <v>0</v>
      </c>
      <c r="I33" s="317">
        <v>6492</v>
      </c>
      <c r="J33" s="472">
        <v>0</v>
      </c>
      <c r="K33" s="473">
        <v>0</v>
      </c>
      <c r="L33" s="58">
        <v>0</v>
      </c>
      <c r="M33" s="317">
        <v>7096</v>
      </c>
      <c r="N33" s="58">
        <v>0</v>
      </c>
      <c r="O33" s="317">
        <v>6349</v>
      </c>
      <c r="P33" s="317">
        <v>0</v>
      </c>
      <c r="Q33" s="317">
        <v>128</v>
      </c>
      <c r="R33" s="58">
        <v>25283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558</v>
      </c>
      <c r="C34" s="58">
        <v>963</v>
      </c>
      <c r="D34" s="317">
        <v>0</v>
      </c>
      <c r="E34" s="58">
        <v>20</v>
      </c>
      <c r="F34" s="317">
        <v>3525</v>
      </c>
      <c r="G34" s="58">
        <v>0</v>
      </c>
      <c r="H34" s="317">
        <v>0</v>
      </c>
      <c r="I34" s="317">
        <v>18090</v>
      </c>
      <c r="J34" s="472">
        <v>0</v>
      </c>
      <c r="K34" s="473">
        <v>0</v>
      </c>
      <c r="L34" s="58">
        <v>0</v>
      </c>
      <c r="M34" s="317">
        <v>11284</v>
      </c>
      <c r="N34" s="58">
        <v>0</v>
      </c>
      <c r="O34" s="317">
        <v>5968</v>
      </c>
      <c r="P34" s="317">
        <v>0</v>
      </c>
      <c r="Q34" s="317">
        <v>499</v>
      </c>
      <c r="R34" s="58">
        <v>40907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1579</v>
      </c>
      <c r="C35" s="475">
        <v>6829</v>
      </c>
      <c r="D35" s="474">
        <v>10</v>
      </c>
      <c r="E35" s="475">
        <v>10</v>
      </c>
      <c r="F35" s="474">
        <v>3433</v>
      </c>
      <c r="G35" s="475">
        <v>70</v>
      </c>
      <c r="H35" s="474">
        <v>11</v>
      </c>
      <c r="I35" s="474">
        <v>13890</v>
      </c>
      <c r="J35" s="476">
        <v>0</v>
      </c>
      <c r="K35" s="477">
        <v>592</v>
      </c>
      <c r="L35" s="475">
        <v>27</v>
      </c>
      <c r="M35" s="474">
        <v>12063</v>
      </c>
      <c r="N35" s="475">
        <v>119</v>
      </c>
      <c r="O35" s="474">
        <v>5436</v>
      </c>
      <c r="P35" s="474">
        <v>1177</v>
      </c>
      <c r="Q35" s="474">
        <v>280</v>
      </c>
      <c r="R35" s="475">
        <v>45526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32175</v>
      </c>
      <c r="C36" s="58">
        <v>32995</v>
      </c>
      <c r="D36" s="317">
        <v>34</v>
      </c>
      <c r="E36" s="58">
        <v>47</v>
      </c>
      <c r="F36" s="317">
        <v>25295</v>
      </c>
      <c r="G36" s="58">
        <v>569</v>
      </c>
      <c r="H36" s="317">
        <v>0</v>
      </c>
      <c r="I36" s="317">
        <v>86989</v>
      </c>
      <c r="J36" s="472">
        <v>125</v>
      </c>
      <c r="K36" s="473">
        <v>990</v>
      </c>
      <c r="L36" s="58">
        <v>0</v>
      </c>
      <c r="M36" s="317">
        <v>79187</v>
      </c>
      <c r="N36" s="58">
        <v>860</v>
      </c>
      <c r="O36" s="317">
        <v>44883</v>
      </c>
      <c r="P36" s="317">
        <v>1920</v>
      </c>
      <c r="Q36" s="317">
        <v>1253</v>
      </c>
      <c r="R36" s="58">
        <v>307322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81</v>
      </c>
      <c r="C37" s="58">
        <v>20</v>
      </c>
      <c r="D37" s="317">
        <v>0</v>
      </c>
      <c r="E37" s="58">
        <v>0</v>
      </c>
      <c r="F37" s="317">
        <v>518</v>
      </c>
      <c r="G37" s="58">
        <v>0</v>
      </c>
      <c r="H37" s="317">
        <v>0</v>
      </c>
      <c r="I37" s="317">
        <v>5320</v>
      </c>
      <c r="J37" s="472">
        <v>0</v>
      </c>
      <c r="K37" s="473">
        <v>0</v>
      </c>
      <c r="L37" s="58">
        <v>0</v>
      </c>
      <c r="M37" s="317">
        <v>330</v>
      </c>
      <c r="N37" s="58">
        <v>0</v>
      </c>
      <c r="O37" s="317">
        <v>14435</v>
      </c>
      <c r="P37" s="317">
        <v>0</v>
      </c>
      <c r="Q37" s="317">
        <v>13</v>
      </c>
      <c r="R37" s="58">
        <v>20717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11663.865238131</v>
      </c>
      <c r="C38" s="58">
        <v>16996.212776156997</v>
      </c>
      <c r="D38" s="317">
        <v>0</v>
      </c>
      <c r="E38" s="58">
        <v>0</v>
      </c>
      <c r="F38" s="317">
        <v>22186.450740926004</v>
      </c>
      <c r="G38" s="58">
        <v>406.38439150800002</v>
      </c>
      <c r="H38" s="317">
        <v>43.574205789000004</v>
      </c>
      <c r="I38" s="317">
        <v>88103.004409112007</v>
      </c>
      <c r="J38" s="472">
        <v>68.750455344999992</v>
      </c>
      <c r="K38" s="473">
        <v>795.54802138399998</v>
      </c>
      <c r="L38" s="58">
        <v>1.125070945</v>
      </c>
      <c r="M38" s="317">
        <v>71263.872435437996</v>
      </c>
      <c r="N38" s="58">
        <v>236.93652115899999</v>
      </c>
      <c r="O38" s="317">
        <v>30437.273022152</v>
      </c>
      <c r="P38" s="317">
        <v>1778.4170705009999</v>
      </c>
      <c r="Q38" s="317">
        <v>787.80974844600007</v>
      </c>
      <c r="R38" s="58">
        <v>244769.22410699297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238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85</v>
      </c>
      <c r="P39" s="317">
        <v>0</v>
      </c>
      <c r="Q39" s="317">
        <v>0</v>
      </c>
      <c r="R39" s="58">
        <v>323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42</v>
      </c>
      <c r="J40" s="472">
        <v>0</v>
      </c>
      <c r="K40" s="473">
        <v>7</v>
      </c>
      <c r="L40" s="58">
        <v>0</v>
      </c>
      <c r="M40" s="317">
        <v>0</v>
      </c>
      <c r="N40" s="58">
        <v>0</v>
      </c>
      <c r="O40" s="317">
        <v>270</v>
      </c>
      <c r="P40" s="317">
        <v>8</v>
      </c>
      <c r="Q40" s="317">
        <v>0</v>
      </c>
      <c r="R40" s="58">
        <v>327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7742</v>
      </c>
      <c r="C41" s="540">
        <v>39714</v>
      </c>
      <c r="D41" s="479">
        <v>0</v>
      </c>
      <c r="E41" s="540">
        <v>0</v>
      </c>
      <c r="F41" s="479">
        <v>10557</v>
      </c>
      <c r="G41" s="540">
        <v>0</v>
      </c>
      <c r="H41" s="479">
        <v>0</v>
      </c>
      <c r="I41" s="479">
        <v>44869</v>
      </c>
      <c r="J41" s="541">
        <v>176</v>
      </c>
      <c r="K41" s="480">
        <v>0</v>
      </c>
      <c r="L41" s="540">
        <v>0</v>
      </c>
      <c r="M41" s="479">
        <v>44135</v>
      </c>
      <c r="N41" s="540">
        <v>0</v>
      </c>
      <c r="O41" s="479">
        <v>39614</v>
      </c>
      <c r="P41" s="479">
        <v>0</v>
      </c>
      <c r="Q41" s="479">
        <v>275</v>
      </c>
      <c r="R41" s="540">
        <v>187082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259</v>
      </c>
      <c r="C42" s="58">
        <v>0</v>
      </c>
      <c r="D42" s="317">
        <v>0</v>
      </c>
      <c r="E42" s="58">
        <v>0</v>
      </c>
      <c r="F42" s="317">
        <v>62</v>
      </c>
      <c r="G42" s="58">
        <v>0</v>
      </c>
      <c r="H42" s="317">
        <v>0</v>
      </c>
      <c r="I42" s="317">
        <v>61</v>
      </c>
      <c r="J42" s="472">
        <v>0</v>
      </c>
      <c r="K42" s="473">
        <v>0</v>
      </c>
      <c r="L42" s="58">
        <v>0</v>
      </c>
      <c r="M42" s="317">
        <v>59</v>
      </c>
      <c r="N42" s="58">
        <v>0</v>
      </c>
      <c r="O42" s="317">
        <v>227</v>
      </c>
      <c r="P42" s="317">
        <v>0</v>
      </c>
      <c r="Q42" s="317">
        <v>0</v>
      </c>
      <c r="R42" s="58">
        <v>668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606</v>
      </c>
      <c r="C43" s="58">
        <v>87</v>
      </c>
      <c r="D43" s="317">
        <v>0</v>
      </c>
      <c r="E43" s="58">
        <v>0</v>
      </c>
      <c r="F43" s="317">
        <v>-12</v>
      </c>
      <c r="G43" s="58">
        <v>49</v>
      </c>
      <c r="H43" s="317">
        <v>0</v>
      </c>
      <c r="I43" s="317">
        <v>4342</v>
      </c>
      <c r="J43" s="472">
        <v>0</v>
      </c>
      <c r="K43" s="473">
        <v>78</v>
      </c>
      <c r="L43" s="58">
        <v>0</v>
      </c>
      <c r="M43" s="317">
        <v>79</v>
      </c>
      <c r="N43" s="58">
        <v>32</v>
      </c>
      <c r="O43" s="317">
        <v>866</v>
      </c>
      <c r="P43" s="317">
        <v>27</v>
      </c>
      <c r="Q43" s="317">
        <v>-241</v>
      </c>
      <c r="R43" s="58">
        <v>5913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1017</v>
      </c>
      <c r="C44" s="58">
        <v>19949</v>
      </c>
      <c r="D44" s="317">
        <v>29</v>
      </c>
      <c r="E44" s="58">
        <v>30</v>
      </c>
      <c r="F44" s="317">
        <v>5427</v>
      </c>
      <c r="G44" s="58">
        <v>87</v>
      </c>
      <c r="H44" s="317">
        <v>0</v>
      </c>
      <c r="I44" s="317">
        <v>24993</v>
      </c>
      <c r="J44" s="472">
        <v>2</v>
      </c>
      <c r="K44" s="473">
        <v>192</v>
      </c>
      <c r="L44" s="58">
        <v>0</v>
      </c>
      <c r="M44" s="317">
        <v>18205</v>
      </c>
      <c r="N44" s="58">
        <v>25</v>
      </c>
      <c r="O44" s="317">
        <v>11600</v>
      </c>
      <c r="P44" s="317">
        <v>58</v>
      </c>
      <c r="Q44" s="317">
        <v>1036</v>
      </c>
      <c r="R44" s="58">
        <v>82650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2619</v>
      </c>
      <c r="C45" s="475">
        <v>3780</v>
      </c>
      <c r="D45" s="474">
        <v>0</v>
      </c>
      <c r="E45" s="475">
        <v>0</v>
      </c>
      <c r="F45" s="474">
        <v>2119</v>
      </c>
      <c r="G45" s="475">
        <v>0</v>
      </c>
      <c r="H45" s="474">
        <v>0</v>
      </c>
      <c r="I45" s="474">
        <v>12978</v>
      </c>
      <c r="J45" s="476">
        <v>5</v>
      </c>
      <c r="K45" s="477">
        <v>0</v>
      </c>
      <c r="L45" s="475">
        <v>0</v>
      </c>
      <c r="M45" s="474">
        <v>7353</v>
      </c>
      <c r="N45" s="475">
        <v>0</v>
      </c>
      <c r="O45" s="474">
        <v>3684</v>
      </c>
      <c r="P45" s="474">
        <v>0</v>
      </c>
      <c r="Q45" s="474">
        <v>188</v>
      </c>
      <c r="R45" s="475">
        <v>32726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194</v>
      </c>
      <c r="C46" s="58">
        <v>648</v>
      </c>
      <c r="D46" s="317">
        <v>0</v>
      </c>
      <c r="E46" s="58">
        <v>1</v>
      </c>
      <c r="F46" s="317">
        <v>361</v>
      </c>
      <c r="G46" s="58">
        <v>11</v>
      </c>
      <c r="H46" s="317">
        <v>0</v>
      </c>
      <c r="I46" s="317">
        <v>3424</v>
      </c>
      <c r="J46" s="472">
        <v>0</v>
      </c>
      <c r="K46" s="473">
        <v>147</v>
      </c>
      <c r="L46" s="58">
        <v>0</v>
      </c>
      <c r="M46" s="317">
        <v>970</v>
      </c>
      <c r="N46" s="58">
        <v>0</v>
      </c>
      <c r="O46" s="317">
        <v>438</v>
      </c>
      <c r="P46" s="317">
        <v>0</v>
      </c>
      <c r="Q46" s="317">
        <v>445</v>
      </c>
      <c r="R46" s="58">
        <v>6639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7873</v>
      </c>
      <c r="C47" s="58">
        <v>0</v>
      </c>
      <c r="D47" s="317">
        <v>0</v>
      </c>
      <c r="E47" s="58">
        <v>0</v>
      </c>
      <c r="F47" s="317">
        <v>8820</v>
      </c>
      <c r="G47" s="58">
        <v>356</v>
      </c>
      <c r="H47" s="317">
        <v>0</v>
      </c>
      <c r="I47" s="317">
        <v>28478</v>
      </c>
      <c r="J47" s="472">
        <v>0</v>
      </c>
      <c r="K47" s="473">
        <v>677</v>
      </c>
      <c r="L47" s="58">
        <v>0</v>
      </c>
      <c r="M47" s="317">
        <v>30221</v>
      </c>
      <c r="N47" s="58">
        <v>632</v>
      </c>
      <c r="O47" s="317">
        <v>20132</v>
      </c>
      <c r="P47" s="317">
        <v>1769</v>
      </c>
      <c r="Q47" s="317">
        <v>937</v>
      </c>
      <c r="R47" s="58">
        <v>99895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2432</v>
      </c>
      <c r="C48" s="58">
        <v>3964</v>
      </c>
      <c r="D48" s="317">
        <v>0</v>
      </c>
      <c r="E48" s="58">
        <v>0</v>
      </c>
      <c r="F48" s="317">
        <v>1388</v>
      </c>
      <c r="G48" s="58">
        <v>43</v>
      </c>
      <c r="H48" s="317">
        <v>0</v>
      </c>
      <c r="I48" s="317">
        <v>9235</v>
      </c>
      <c r="J48" s="472">
        <v>0</v>
      </c>
      <c r="K48" s="473">
        <v>0</v>
      </c>
      <c r="L48" s="58">
        <v>0</v>
      </c>
      <c r="M48" s="317">
        <v>4422</v>
      </c>
      <c r="N48" s="58">
        <v>70</v>
      </c>
      <c r="O48" s="317">
        <v>4657</v>
      </c>
      <c r="P48" s="317">
        <v>1059</v>
      </c>
      <c r="Q48" s="317">
        <v>270</v>
      </c>
      <c r="R48" s="58">
        <v>27540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618</v>
      </c>
      <c r="C49" s="58">
        <v>52</v>
      </c>
      <c r="D49" s="317">
        <v>0</v>
      </c>
      <c r="E49" s="58">
        <v>0</v>
      </c>
      <c r="F49" s="317">
        <v>206</v>
      </c>
      <c r="G49" s="58">
        <v>0</v>
      </c>
      <c r="H49" s="317">
        <v>0</v>
      </c>
      <c r="I49" s="317">
        <v>2859</v>
      </c>
      <c r="J49" s="472">
        <v>0</v>
      </c>
      <c r="K49" s="473">
        <v>0</v>
      </c>
      <c r="L49" s="58">
        <v>0</v>
      </c>
      <c r="M49" s="317">
        <v>615</v>
      </c>
      <c r="N49" s="58">
        <v>0</v>
      </c>
      <c r="O49" s="317">
        <v>4034</v>
      </c>
      <c r="P49" s="317">
        <v>0</v>
      </c>
      <c r="Q49" s="317">
        <v>169</v>
      </c>
      <c r="R49" s="58">
        <v>8553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15219</v>
      </c>
      <c r="C50" s="58">
        <v>6579</v>
      </c>
      <c r="D50" s="317">
        <v>18</v>
      </c>
      <c r="E50" s="58">
        <v>0</v>
      </c>
      <c r="F50" s="317">
        <v>17795</v>
      </c>
      <c r="G50" s="58">
        <v>406</v>
      </c>
      <c r="H50" s="317">
        <v>0</v>
      </c>
      <c r="I50" s="317">
        <v>74652</v>
      </c>
      <c r="J50" s="472">
        <v>0</v>
      </c>
      <c r="K50" s="473">
        <v>785</v>
      </c>
      <c r="L50" s="58">
        <v>0</v>
      </c>
      <c r="M50" s="317">
        <v>56449</v>
      </c>
      <c r="N50" s="58">
        <v>1094</v>
      </c>
      <c r="O50" s="317">
        <v>21673</v>
      </c>
      <c r="P50" s="317">
        <v>1903</v>
      </c>
      <c r="Q50" s="317">
        <v>1502</v>
      </c>
      <c r="R50" s="58">
        <v>198075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291661.86523813102</v>
      </c>
      <c r="C51" s="478">
        <v>317687.21277615696</v>
      </c>
      <c r="D51" s="478">
        <v>137</v>
      </c>
      <c r="E51" s="478">
        <v>3636</v>
      </c>
      <c r="F51" s="478">
        <v>299867.45074092597</v>
      </c>
      <c r="G51" s="478">
        <v>6062.3843915079997</v>
      </c>
      <c r="H51" s="478">
        <v>412.57420578900002</v>
      </c>
      <c r="I51" s="478">
        <v>1188254.004409112</v>
      </c>
      <c r="J51" s="478">
        <v>2077.7504553449999</v>
      </c>
      <c r="K51" s="478">
        <v>11174.548021384</v>
      </c>
      <c r="L51" s="478">
        <v>832.12507094499995</v>
      </c>
      <c r="M51" s="478">
        <v>990705.87243543798</v>
      </c>
      <c r="N51" s="478">
        <v>7748.9365211590002</v>
      </c>
      <c r="O51" s="478">
        <v>454757.27302215202</v>
      </c>
      <c r="P51" s="478">
        <v>20258.417070501</v>
      </c>
      <c r="Q51" s="478">
        <v>23025.809748446001</v>
      </c>
      <c r="R51" s="490">
        <v>3618299.2241069931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8</v>
      </c>
      <c r="C52" s="317">
        <v>0</v>
      </c>
      <c r="D52" s="317">
        <v>0</v>
      </c>
      <c r="E52" s="317">
        <v>0</v>
      </c>
      <c r="F52" s="317">
        <v>12</v>
      </c>
      <c r="G52" s="317">
        <v>0</v>
      </c>
      <c r="H52" s="317">
        <v>0</v>
      </c>
      <c r="I52" s="317">
        <v>197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485">
        <v>217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1301</v>
      </c>
      <c r="E53" s="58">
        <v>0</v>
      </c>
      <c r="F53" s="317">
        <v>935</v>
      </c>
      <c r="G53" s="58">
        <v>0</v>
      </c>
      <c r="H53" s="317">
        <v>0</v>
      </c>
      <c r="I53" s="317">
        <v>782</v>
      </c>
      <c r="J53" s="472">
        <v>0</v>
      </c>
      <c r="K53" s="473">
        <v>0</v>
      </c>
      <c r="L53" s="58">
        <v>0</v>
      </c>
      <c r="M53" s="317">
        <v>1444</v>
      </c>
      <c r="N53" s="58">
        <v>0</v>
      </c>
      <c r="O53" s="317">
        <v>619</v>
      </c>
      <c r="P53" s="317">
        <v>0</v>
      </c>
      <c r="Q53" s="317">
        <v>0</v>
      </c>
      <c r="R53" s="58">
        <v>5081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15</v>
      </c>
      <c r="C55" s="58">
        <v>0</v>
      </c>
      <c r="D55" s="317">
        <v>0</v>
      </c>
      <c r="E55" s="58">
        <v>0</v>
      </c>
      <c r="F55" s="317">
        <v>2</v>
      </c>
      <c r="G55" s="58">
        <v>0</v>
      </c>
      <c r="H55" s="317">
        <v>0</v>
      </c>
      <c r="I55" s="317">
        <v>33</v>
      </c>
      <c r="J55" s="472">
        <v>0</v>
      </c>
      <c r="K55" s="473">
        <v>0</v>
      </c>
      <c r="L55" s="58">
        <v>0</v>
      </c>
      <c r="M55" s="317">
        <v>10</v>
      </c>
      <c r="N55" s="58">
        <v>0</v>
      </c>
      <c r="O55" s="317">
        <v>0</v>
      </c>
      <c r="P55" s="317">
        <v>0</v>
      </c>
      <c r="Q55" s="317">
        <v>0</v>
      </c>
      <c r="R55" s="58">
        <v>60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544</v>
      </c>
      <c r="C56" s="58">
        <v>2999</v>
      </c>
      <c r="D56" s="317">
        <v>0</v>
      </c>
      <c r="E56" s="58">
        <v>0</v>
      </c>
      <c r="F56" s="317">
        <v>718</v>
      </c>
      <c r="G56" s="58">
        <v>0</v>
      </c>
      <c r="H56" s="317">
        <v>0</v>
      </c>
      <c r="I56" s="317">
        <v>3113</v>
      </c>
      <c r="J56" s="472">
        <v>0</v>
      </c>
      <c r="K56" s="473">
        <v>0</v>
      </c>
      <c r="L56" s="58">
        <v>0</v>
      </c>
      <c r="M56" s="317">
        <v>2714</v>
      </c>
      <c r="N56" s="58">
        <v>0</v>
      </c>
      <c r="O56" s="317">
        <v>1312</v>
      </c>
      <c r="P56" s="317">
        <v>0</v>
      </c>
      <c r="Q56" s="317">
        <v>35</v>
      </c>
      <c r="R56" s="58">
        <v>11435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77</v>
      </c>
      <c r="C57" s="540">
        <v>24</v>
      </c>
      <c r="D57" s="479">
        <v>0</v>
      </c>
      <c r="E57" s="540">
        <v>0</v>
      </c>
      <c r="F57" s="479">
        <v>73</v>
      </c>
      <c r="G57" s="540">
        <v>0</v>
      </c>
      <c r="H57" s="479">
        <v>0</v>
      </c>
      <c r="I57" s="479">
        <v>129</v>
      </c>
      <c r="J57" s="541">
        <v>0</v>
      </c>
      <c r="K57" s="480">
        <v>0</v>
      </c>
      <c r="L57" s="540">
        <v>0</v>
      </c>
      <c r="M57" s="479">
        <v>55</v>
      </c>
      <c r="N57" s="540">
        <v>0</v>
      </c>
      <c r="O57" s="479">
        <v>2</v>
      </c>
      <c r="P57" s="479">
        <v>0</v>
      </c>
      <c r="Q57" s="479">
        <v>1</v>
      </c>
      <c r="R57" s="540">
        <v>361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156</v>
      </c>
      <c r="D58" s="317">
        <v>0</v>
      </c>
      <c r="E58" s="58">
        <v>0</v>
      </c>
      <c r="F58" s="317">
        <v>137</v>
      </c>
      <c r="G58" s="58">
        <v>0</v>
      </c>
      <c r="H58" s="317">
        <v>0</v>
      </c>
      <c r="I58" s="317">
        <v>2</v>
      </c>
      <c r="J58" s="472">
        <v>0</v>
      </c>
      <c r="K58" s="473">
        <v>0</v>
      </c>
      <c r="L58" s="58">
        <v>0</v>
      </c>
      <c r="M58" s="317">
        <v>256</v>
      </c>
      <c r="N58" s="58">
        <v>0</v>
      </c>
      <c r="O58" s="317">
        <v>140</v>
      </c>
      <c r="P58" s="317">
        <v>0</v>
      </c>
      <c r="Q58" s="317">
        <v>2</v>
      </c>
      <c r="R58" s="58">
        <v>693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31</v>
      </c>
      <c r="C61" s="475">
        <v>0</v>
      </c>
      <c r="D61" s="474">
        <v>0</v>
      </c>
      <c r="E61" s="475">
        <v>0</v>
      </c>
      <c r="F61" s="474">
        <v>1</v>
      </c>
      <c r="G61" s="475">
        <v>0</v>
      </c>
      <c r="H61" s="474">
        <v>0</v>
      </c>
      <c r="I61" s="474">
        <v>11</v>
      </c>
      <c r="J61" s="476">
        <v>0</v>
      </c>
      <c r="K61" s="477">
        <v>0</v>
      </c>
      <c r="L61" s="475">
        <v>0</v>
      </c>
      <c r="M61" s="474">
        <v>92</v>
      </c>
      <c r="N61" s="475">
        <v>0</v>
      </c>
      <c r="O61" s="474">
        <v>50</v>
      </c>
      <c r="P61" s="474">
        <v>0</v>
      </c>
      <c r="Q61" s="474">
        <v>0</v>
      </c>
      <c r="R61" s="475">
        <v>185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1</v>
      </c>
      <c r="C62" s="58">
        <v>5</v>
      </c>
      <c r="D62" s="317">
        <v>0</v>
      </c>
      <c r="E62" s="58">
        <v>0</v>
      </c>
      <c r="F62" s="317">
        <v>3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6</v>
      </c>
      <c r="N62" s="58">
        <v>0</v>
      </c>
      <c r="O62" s="317">
        <v>14</v>
      </c>
      <c r="P62" s="317">
        <v>0</v>
      </c>
      <c r="Q62" s="317">
        <v>0</v>
      </c>
      <c r="R62" s="58">
        <v>29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1</v>
      </c>
      <c r="N65" s="58">
        <v>0</v>
      </c>
      <c r="O65" s="317">
        <v>0</v>
      </c>
      <c r="P65" s="317">
        <v>0</v>
      </c>
      <c r="Q65" s="317">
        <v>0</v>
      </c>
      <c r="R65" s="58">
        <v>1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46</v>
      </c>
      <c r="C66" s="58">
        <v>0</v>
      </c>
      <c r="D66" s="317">
        <v>0</v>
      </c>
      <c r="E66" s="58">
        <v>0</v>
      </c>
      <c r="F66" s="317">
        <v>8</v>
      </c>
      <c r="G66" s="58">
        <v>0</v>
      </c>
      <c r="H66" s="317">
        <v>0</v>
      </c>
      <c r="I66" s="317">
        <v>50</v>
      </c>
      <c r="J66" s="472">
        <v>0</v>
      </c>
      <c r="K66" s="473">
        <v>0</v>
      </c>
      <c r="L66" s="58">
        <v>0</v>
      </c>
      <c r="M66" s="317">
        <v>28</v>
      </c>
      <c r="N66" s="58">
        <v>0</v>
      </c>
      <c r="O66" s="317">
        <v>20</v>
      </c>
      <c r="P66" s="317">
        <v>0</v>
      </c>
      <c r="Q66" s="317">
        <v>0</v>
      </c>
      <c r="R66" s="58">
        <v>152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85</v>
      </c>
      <c r="C68" s="58">
        <v>0</v>
      </c>
      <c r="D68" s="317">
        <v>0</v>
      </c>
      <c r="E68" s="58">
        <v>0</v>
      </c>
      <c r="F68" s="317">
        <v>25</v>
      </c>
      <c r="G68" s="58">
        <v>0</v>
      </c>
      <c r="H68" s="317">
        <v>0</v>
      </c>
      <c r="I68" s="317">
        <v>21</v>
      </c>
      <c r="J68" s="472">
        <v>0</v>
      </c>
      <c r="K68" s="473">
        <v>0</v>
      </c>
      <c r="L68" s="58">
        <v>0</v>
      </c>
      <c r="M68" s="317">
        <v>100</v>
      </c>
      <c r="N68" s="58">
        <v>0</v>
      </c>
      <c r="O68" s="317">
        <v>0</v>
      </c>
      <c r="P68" s="317">
        <v>0</v>
      </c>
      <c r="Q68" s="317">
        <v>0</v>
      </c>
      <c r="R68" s="58">
        <v>231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1369</v>
      </c>
      <c r="D69" s="317">
        <v>0</v>
      </c>
      <c r="E69" s="58">
        <v>0</v>
      </c>
      <c r="F69" s="317">
        <v>451</v>
      </c>
      <c r="G69" s="58">
        <v>0</v>
      </c>
      <c r="H69" s="317">
        <v>0</v>
      </c>
      <c r="I69" s="317">
        <v>317</v>
      </c>
      <c r="J69" s="472">
        <v>0</v>
      </c>
      <c r="K69" s="473">
        <v>0</v>
      </c>
      <c r="L69" s="58">
        <v>0</v>
      </c>
      <c r="M69" s="317">
        <v>1193</v>
      </c>
      <c r="N69" s="58">
        <v>0</v>
      </c>
      <c r="O69" s="317">
        <v>194</v>
      </c>
      <c r="P69" s="317">
        <v>0</v>
      </c>
      <c r="Q69" s="317">
        <v>0</v>
      </c>
      <c r="R69" s="58">
        <v>3524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4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3</v>
      </c>
      <c r="N71" s="475">
        <v>0</v>
      </c>
      <c r="O71" s="474">
        <v>0</v>
      </c>
      <c r="P71" s="474">
        <v>0</v>
      </c>
      <c r="Q71" s="474">
        <v>0</v>
      </c>
      <c r="R71" s="475">
        <v>7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7</v>
      </c>
      <c r="J74" s="472">
        <v>0</v>
      </c>
      <c r="K74" s="473">
        <v>0</v>
      </c>
      <c r="L74" s="58">
        <v>0</v>
      </c>
      <c r="M74" s="317">
        <v>24</v>
      </c>
      <c r="N74" s="58">
        <v>0</v>
      </c>
      <c r="O74" s="317">
        <v>0</v>
      </c>
      <c r="P74" s="317">
        <v>0</v>
      </c>
      <c r="Q74" s="317">
        <v>0</v>
      </c>
      <c r="R74" s="58">
        <v>31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56</v>
      </c>
      <c r="C75" s="58">
        <v>0</v>
      </c>
      <c r="D75" s="317">
        <v>0</v>
      </c>
      <c r="E75" s="58">
        <v>0</v>
      </c>
      <c r="F75" s="317">
        <v>43</v>
      </c>
      <c r="G75" s="58">
        <v>0</v>
      </c>
      <c r="H75" s="317">
        <v>0</v>
      </c>
      <c r="I75" s="317">
        <v>1</v>
      </c>
      <c r="J75" s="472">
        <v>0</v>
      </c>
      <c r="K75" s="473">
        <v>0</v>
      </c>
      <c r="L75" s="58">
        <v>0</v>
      </c>
      <c r="M75" s="317">
        <v>65</v>
      </c>
      <c r="N75" s="58">
        <v>0</v>
      </c>
      <c r="O75" s="317">
        <v>22</v>
      </c>
      <c r="P75" s="317">
        <v>0</v>
      </c>
      <c r="Q75" s="317">
        <v>0</v>
      </c>
      <c r="R75" s="58">
        <v>187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867</v>
      </c>
      <c r="C76" s="479">
        <v>4553</v>
      </c>
      <c r="D76" s="479">
        <v>1301</v>
      </c>
      <c r="E76" s="479">
        <v>0</v>
      </c>
      <c r="F76" s="479">
        <v>2408</v>
      </c>
      <c r="G76" s="479">
        <v>0</v>
      </c>
      <c r="H76" s="479">
        <v>0</v>
      </c>
      <c r="I76" s="479">
        <v>4663</v>
      </c>
      <c r="J76" s="479">
        <v>0</v>
      </c>
      <c r="K76" s="479">
        <v>0</v>
      </c>
      <c r="L76" s="479">
        <v>0</v>
      </c>
      <c r="M76" s="479">
        <v>5991</v>
      </c>
      <c r="N76" s="479">
        <v>0</v>
      </c>
      <c r="O76" s="479">
        <v>2373</v>
      </c>
      <c r="P76" s="479">
        <v>0</v>
      </c>
      <c r="Q76" s="479">
        <v>38</v>
      </c>
      <c r="R76" s="491">
        <v>22194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292528.86523813102</v>
      </c>
      <c r="C77" s="88">
        <v>322240.21277615696</v>
      </c>
      <c r="D77" s="88">
        <v>1438</v>
      </c>
      <c r="E77" s="88">
        <v>3636</v>
      </c>
      <c r="F77" s="88">
        <v>302275.45074092597</v>
      </c>
      <c r="G77" s="88">
        <v>6062.3843915079997</v>
      </c>
      <c r="H77" s="88">
        <v>412.57420578900002</v>
      </c>
      <c r="I77" s="88">
        <v>1192917.004409112</v>
      </c>
      <c r="J77" s="88">
        <v>2077.7504553449999</v>
      </c>
      <c r="K77" s="88">
        <v>11174.548021384</v>
      </c>
      <c r="L77" s="88">
        <v>832.12507094499995</v>
      </c>
      <c r="M77" s="88">
        <v>996696.87243543798</v>
      </c>
      <c r="N77" s="88">
        <v>7748.9365211590002</v>
      </c>
      <c r="O77" s="88">
        <v>457130.27302215202</v>
      </c>
      <c r="P77" s="88">
        <v>20258.417070501</v>
      </c>
      <c r="Q77" s="88">
        <v>23063.809748446001</v>
      </c>
      <c r="R77" s="132">
        <v>3640493.2241069931</v>
      </c>
      <c r="S77" s="107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206741.410591586</v>
      </c>
      <c r="C78" s="77">
        <v>276970.34368227504</v>
      </c>
      <c r="D78" s="76">
        <v>2876</v>
      </c>
      <c r="E78" s="77">
        <v>3614</v>
      </c>
      <c r="F78" s="76">
        <v>217625.50521413301</v>
      </c>
      <c r="G78" s="77">
        <v>3172.2701018729999</v>
      </c>
      <c r="H78" s="76">
        <v>280.16890197399999</v>
      </c>
      <c r="I78" s="77">
        <v>869895.99272503599</v>
      </c>
      <c r="J78" s="76">
        <v>1112.5715754559999</v>
      </c>
      <c r="K78" s="77">
        <v>10782.849085804999</v>
      </c>
      <c r="L78" s="76">
        <v>1013.200653377</v>
      </c>
      <c r="M78" s="76">
        <v>546104.68899260205</v>
      </c>
      <c r="N78" s="97">
        <v>3727.4340617610001</v>
      </c>
      <c r="O78" s="77">
        <v>300809.31948630803</v>
      </c>
      <c r="P78" s="75">
        <v>13062.272227257001</v>
      </c>
      <c r="Q78" s="76">
        <v>20742.645668687001</v>
      </c>
      <c r="R78" s="76">
        <v>2478530.6729681301</v>
      </c>
    </row>
    <row r="79" spans="1:28">
      <c r="A79" s="193">
        <v>2001</v>
      </c>
      <c r="B79" s="79">
        <v>158731.57228750002</v>
      </c>
      <c r="C79" s="70">
        <v>164059.22379750499</v>
      </c>
      <c r="D79" s="79">
        <v>993</v>
      </c>
      <c r="E79" s="70">
        <v>3057</v>
      </c>
      <c r="F79" s="79">
        <v>143809.54799999998</v>
      </c>
      <c r="G79" s="70">
        <v>1621.8490000000002</v>
      </c>
      <c r="H79" s="79">
        <v>228.755</v>
      </c>
      <c r="I79" s="70">
        <v>612521.55099999998</v>
      </c>
      <c r="J79" s="79">
        <v>853.54199999999992</v>
      </c>
      <c r="K79" s="70">
        <v>6143.7049999999999</v>
      </c>
      <c r="L79" s="79">
        <v>607.25599999999997</v>
      </c>
      <c r="M79" s="79">
        <v>384727.57543578802</v>
      </c>
      <c r="N79" s="99">
        <v>3962.6019999999999</v>
      </c>
      <c r="O79" s="70">
        <v>242897.32299999997</v>
      </c>
      <c r="P79" s="78">
        <v>12243.387999999999</v>
      </c>
      <c r="Q79" s="79">
        <v>15088.723066532999</v>
      </c>
      <c r="R79" s="79">
        <v>1751546.6135873259</v>
      </c>
    </row>
    <row r="80" spans="1:28">
      <c r="A80" s="193">
        <v>2000</v>
      </c>
      <c r="B80" s="79">
        <v>122099.59029525</v>
      </c>
      <c r="C80" s="70">
        <v>134840.62058349999</v>
      </c>
      <c r="D80" s="79">
        <v>189.66300000000001</v>
      </c>
      <c r="E80" s="70">
        <v>497.18299999999999</v>
      </c>
      <c r="F80" s="79">
        <v>121414.12964</v>
      </c>
      <c r="G80" s="70">
        <v>750.07299999999998</v>
      </c>
      <c r="H80" s="79">
        <v>182.9</v>
      </c>
      <c r="I80" s="70">
        <v>424601.72100000002</v>
      </c>
      <c r="J80" s="79">
        <v>895.27299999999991</v>
      </c>
      <c r="K80" s="70">
        <v>3437.268</v>
      </c>
      <c r="L80" s="79">
        <v>222</v>
      </c>
      <c r="M80" s="79">
        <v>300329.99371716898</v>
      </c>
      <c r="N80" s="66">
        <v>650.57099999999991</v>
      </c>
      <c r="O80" s="70">
        <v>151627.98300000001</v>
      </c>
      <c r="P80" s="78">
        <v>2623.8760000000002</v>
      </c>
      <c r="Q80" s="79">
        <v>13697.444378868</v>
      </c>
      <c r="R80" s="79">
        <v>1278060.2896147869</v>
      </c>
    </row>
    <row r="81" spans="1:18" ht="13.5" thickBot="1">
      <c r="A81" s="194">
        <v>1999</v>
      </c>
      <c r="B81" s="90">
        <v>70370.135649686999</v>
      </c>
      <c r="C81" s="91">
        <v>68656.149005769999</v>
      </c>
      <c r="D81" s="90">
        <v>439.86099999999999</v>
      </c>
      <c r="E81" s="91">
        <v>822.55899999999997</v>
      </c>
      <c r="F81" s="90">
        <v>61490.142021629988</v>
      </c>
      <c r="G81" s="91">
        <v>546.74400000000003</v>
      </c>
      <c r="H81" s="90">
        <v>132</v>
      </c>
      <c r="I81" s="91">
        <v>267064.11713484803</v>
      </c>
      <c r="J81" s="90">
        <v>710</v>
      </c>
      <c r="K81" s="91">
        <v>3305.6190000000001</v>
      </c>
      <c r="L81" s="90">
        <v>187.03</v>
      </c>
      <c r="M81" s="90">
        <v>152383.430546847</v>
      </c>
      <c r="N81" s="90">
        <v>748.96199999999999</v>
      </c>
      <c r="O81" s="91">
        <v>100906.814457238</v>
      </c>
      <c r="P81" s="92">
        <v>1663.1</v>
      </c>
      <c r="Q81" s="90">
        <v>7346.5530257610008</v>
      </c>
      <c r="R81" s="90">
        <v>736773.21684178105</v>
      </c>
    </row>
    <row r="84" spans="1:18" ht="13.5" thickBot="1"/>
    <row r="85" spans="1:18" ht="13.5" thickBot="1">
      <c r="A85" s="609" t="s">
        <v>1909</v>
      </c>
    </row>
  </sheetData>
  <mergeCells count="31">
    <mergeCell ref="O10:P11"/>
    <mergeCell ref="I12:I13"/>
    <mergeCell ref="J12:J13"/>
    <mergeCell ref="K12:K13"/>
    <mergeCell ref="P12:P13"/>
    <mergeCell ref="Q9:Q13"/>
    <mergeCell ref="R9:R13"/>
    <mergeCell ref="L12:L13"/>
    <mergeCell ref="M12:M13"/>
    <mergeCell ref="N12:N13"/>
    <mergeCell ref="O12:O13"/>
    <mergeCell ref="B10:C11"/>
    <mergeCell ref="D10:E11"/>
    <mergeCell ref="F10:F13"/>
    <mergeCell ref="G10:H11"/>
    <mergeCell ref="B12:B13"/>
    <mergeCell ref="C12:C13"/>
    <mergeCell ref="D12:D13"/>
    <mergeCell ref="E12:E13"/>
    <mergeCell ref="G12:G13"/>
    <mergeCell ref="H12:H13"/>
    <mergeCell ref="A5:H6"/>
    <mergeCell ref="I5:R6"/>
    <mergeCell ref="B9:E9"/>
    <mergeCell ref="F9:H9"/>
    <mergeCell ref="I9:L9"/>
    <mergeCell ref="M9:P9"/>
    <mergeCell ref="A9:A13"/>
    <mergeCell ref="I10:J11"/>
    <mergeCell ref="K10:L11"/>
    <mergeCell ref="M10:N11"/>
  </mergeCells>
  <phoneticPr fontId="2" type="noConversion"/>
  <hyperlinks>
    <hyperlink ref="A1" location="icindekiler!A31" display="İÇİNDEKİLER"/>
    <hyperlink ref="A2" location="Index!A31" display="INDEX"/>
    <hyperlink ref="B1" location="'7B'!A85" display="▼"/>
    <hyperlink ref="A85" location="'7B'!A1" display="▲"/>
  </hyperlinks>
  <pageMargins left="0.37" right="0.17" top="0.65" bottom="0.48" header="0.5" footer="0.51"/>
  <pageSetup paperSize="9" scale="65" orientation="portrait" verticalDpi="300" r:id="rId1"/>
  <headerFooter alignWithMargins="0"/>
  <webPublishItems count="1">
    <webPublishItem id="710" divId="Tablolar son_710" sourceType="sheet" destinationFile="F:\karıştı valla\Tablolar\Tablolar Son\7B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5" width="17.5703125" style="1" customWidth="1"/>
    <col min="6" max="7" width="22.7109375" style="1" customWidth="1"/>
    <col min="8" max="8" width="15" style="1" customWidth="1"/>
    <col min="9" max="9" width="14" style="1" customWidth="1"/>
    <col min="10" max="11" width="13.85546875" style="1" customWidth="1"/>
    <col min="12" max="12" width="21.140625" style="1" customWidth="1"/>
    <col min="13" max="13" width="21.7109375" style="1" customWidth="1"/>
    <col min="14" max="14" width="22.28515625" style="1" customWidth="1"/>
    <col min="15" max="15" width="23.5703125" style="1" customWidth="1"/>
    <col min="16" max="16" width="14.140625" style="1" customWidth="1"/>
    <col min="17" max="17" width="15.14062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2044</v>
      </c>
      <c r="Q3" s="27" t="s">
        <v>2045</v>
      </c>
    </row>
    <row r="4" spans="1:28">
      <c r="A4" s="26"/>
    </row>
    <row r="5" spans="1:28">
      <c r="A5" s="703" t="s">
        <v>2031</v>
      </c>
      <c r="B5" s="703"/>
      <c r="C5" s="703"/>
      <c r="D5" s="703"/>
      <c r="E5" s="703"/>
      <c r="F5" s="703"/>
      <c r="G5" s="703"/>
      <c r="H5" s="704" t="s">
        <v>839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  <c r="M6" s="704"/>
      <c r="N6" s="704"/>
      <c r="O6" s="704"/>
      <c r="P6" s="704"/>
      <c r="Q6" s="704"/>
    </row>
    <row r="7" spans="1:28">
      <c r="B7" s="26"/>
      <c r="C7" s="26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1212</v>
      </c>
      <c r="M9" s="684"/>
      <c r="N9" s="680" t="s">
        <v>1213</v>
      </c>
      <c r="O9" s="684"/>
      <c r="P9" s="682" t="s">
        <v>1926</v>
      </c>
      <c r="Q9" s="682" t="s">
        <v>1927</v>
      </c>
    </row>
    <row r="10" spans="1:28" ht="13.5" customHeight="1" thickBot="1">
      <c r="A10" s="698"/>
      <c r="B10" s="680" t="s">
        <v>1209</v>
      </c>
      <c r="C10" s="684"/>
      <c r="D10" s="680" t="s">
        <v>1514</v>
      </c>
      <c r="E10" s="684"/>
      <c r="F10" s="682" t="s">
        <v>1210</v>
      </c>
      <c r="G10" s="682" t="s">
        <v>256</v>
      </c>
      <c r="H10" s="680" t="s">
        <v>1642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718</v>
      </c>
      <c r="C16" s="58">
        <v>0</v>
      </c>
      <c r="D16" s="317">
        <v>31</v>
      </c>
      <c r="E16" s="58">
        <v>0</v>
      </c>
      <c r="F16" s="317">
        <v>0</v>
      </c>
      <c r="G16" s="58">
        <v>-32</v>
      </c>
      <c r="H16" s="317">
        <v>7</v>
      </c>
      <c r="I16" s="317">
        <v>0</v>
      </c>
      <c r="J16" s="472">
        <v>0</v>
      </c>
      <c r="K16" s="473">
        <v>0</v>
      </c>
      <c r="L16" s="58">
        <v>156</v>
      </c>
      <c r="M16" s="317">
        <v>212</v>
      </c>
      <c r="N16" s="58">
        <v>0</v>
      </c>
      <c r="O16" s="317">
        <v>2</v>
      </c>
      <c r="P16" s="317">
        <v>1</v>
      </c>
      <c r="Q16" s="485">
        <v>1095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47566</v>
      </c>
      <c r="C17" s="58">
        <v>0</v>
      </c>
      <c r="D17" s="317">
        <v>0</v>
      </c>
      <c r="E17" s="58">
        <v>0</v>
      </c>
      <c r="F17" s="317">
        <v>3601</v>
      </c>
      <c r="G17" s="58">
        <v>0</v>
      </c>
      <c r="H17" s="317">
        <v>7748</v>
      </c>
      <c r="I17" s="317">
        <v>9265</v>
      </c>
      <c r="J17" s="472">
        <v>0</v>
      </c>
      <c r="K17" s="473">
        <v>0</v>
      </c>
      <c r="L17" s="58">
        <v>7353</v>
      </c>
      <c r="M17" s="317">
        <v>2036</v>
      </c>
      <c r="N17" s="58">
        <v>9123</v>
      </c>
      <c r="O17" s="317">
        <v>2751</v>
      </c>
      <c r="P17" s="317">
        <v>793</v>
      </c>
      <c r="Q17" s="485">
        <v>90236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43943</v>
      </c>
      <c r="C18" s="58">
        <v>0</v>
      </c>
      <c r="D18" s="317">
        <v>2216</v>
      </c>
      <c r="E18" s="58">
        <v>0</v>
      </c>
      <c r="F18" s="317">
        <v>1823</v>
      </c>
      <c r="G18" s="58">
        <v>0</v>
      </c>
      <c r="H18" s="317">
        <v>2076</v>
      </c>
      <c r="I18" s="317">
        <v>0</v>
      </c>
      <c r="J18" s="472">
        <v>0</v>
      </c>
      <c r="K18" s="473">
        <v>0</v>
      </c>
      <c r="L18" s="58">
        <v>9365</v>
      </c>
      <c r="M18" s="317">
        <v>4221</v>
      </c>
      <c r="N18" s="58">
        <v>1634</v>
      </c>
      <c r="O18" s="317">
        <v>548</v>
      </c>
      <c r="P18" s="317">
        <v>13</v>
      </c>
      <c r="Q18" s="485">
        <v>65839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18887</v>
      </c>
      <c r="C19" s="58">
        <v>0</v>
      </c>
      <c r="D19" s="317">
        <v>1943</v>
      </c>
      <c r="E19" s="58">
        <v>0</v>
      </c>
      <c r="F19" s="317">
        <v>1624</v>
      </c>
      <c r="G19" s="58">
        <v>0</v>
      </c>
      <c r="H19" s="317">
        <v>1742</v>
      </c>
      <c r="I19" s="317">
        <v>847</v>
      </c>
      <c r="J19" s="472">
        <v>0</v>
      </c>
      <c r="K19" s="473">
        <v>0</v>
      </c>
      <c r="L19" s="58">
        <v>2551</v>
      </c>
      <c r="M19" s="317">
        <v>2287</v>
      </c>
      <c r="N19" s="58">
        <v>2537</v>
      </c>
      <c r="O19" s="317">
        <v>1047</v>
      </c>
      <c r="P19" s="317">
        <v>713</v>
      </c>
      <c r="Q19" s="485">
        <v>34178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64543</v>
      </c>
      <c r="C20" s="475">
        <v>0</v>
      </c>
      <c r="D20" s="474">
        <v>1821</v>
      </c>
      <c r="E20" s="475">
        <v>0</v>
      </c>
      <c r="F20" s="474">
        <v>1929</v>
      </c>
      <c r="G20" s="475">
        <v>0</v>
      </c>
      <c r="H20" s="474">
        <v>4017</v>
      </c>
      <c r="I20" s="474">
        <v>8</v>
      </c>
      <c r="J20" s="476">
        <v>0</v>
      </c>
      <c r="K20" s="477">
        <v>0</v>
      </c>
      <c r="L20" s="475">
        <v>16235</v>
      </c>
      <c r="M20" s="474">
        <v>10574</v>
      </c>
      <c r="N20" s="475">
        <v>3519</v>
      </c>
      <c r="O20" s="474">
        <v>1622</v>
      </c>
      <c r="P20" s="474">
        <v>74</v>
      </c>
      <c r="Q20" s="489">
        <v>104342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30959</v>
      </c>
      <c r="C21" s="58">
        <v>0</v>
      </c>
      <c r="D21" s="317">
        <v>2044</v>
      </c>
      <c r="E21" s="58">
        <v>0</v>
      </c>
      <c r="F21" s="317">
        <v>2043</v>
      </c>
      <c r="G21" s="58">
        <v>58</v>
      </c>
      <c r="H21" s="317">
        <v>2661</v>
      </c>
      <c r="I21" s="317">
        <v>0</v>
      </c>
      <c r="J21" s="472">
        <v>0</v>
      </c>
      <c r="K21" s="473">
        <v>0</v>
      </c>
      <c r="L21" s="58">
        <v>5426</v>
      </c>
      <c r="M21" s="317">
        <v>4417</v>
      </c>
      <c r="N21" s="58">
        <v>1837</v>
      </c>
      <c r="O21" s="317">
        <v>1153</v>
      </c>
      <c r="P21" s="317">
        <v>48</v>
      </c>
      <c r="Q21" s="485">
        <v>50646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11875</v>
      </c>
      <c r="C22" s="58">
        <v>0</v>
      </c>
      <c r="D22" s="317">
        <v>27</v>
      </c>
      <c r="E22" s="58">
        <v>0</v>
      </c>
      <c r="F22" s="317">
        <v>356</v>
      </c>
      <c r="G22" s="58">
        <v>0</v>
      </c>
      <c r="H22" s="317">
        <v>866</v>
      </c>
      <c r="I22" s="317">
        <v>310</v>
      </c>
      <c r="J22" s="472">
        <v>0</v>
      </c>
      <c r="K22" s="473">
        <v>0</v>
      </c>
      <c r="L22" s="58">
        <v>1848</v>
      </c>
      <c r="M22" s="317">
        <v>1085</v>
      </c>
      <c r="N22" s="58">
        <v>850</v>
      </c>
      <c r="O22" s="317">
        <v>438</v>
      </c>
      <c r="P22" s="317">
        <v>3</v>
      </c>
      <c r="Q22" s="485">
        <v>17658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6780</v>
      </c>
      <c r="C23" s="58">
        <v>0</v>
      </c>
      <c r="D23" s="317">
        <v>42</v>
      </c>
      <c r="E23" s="58">
        <v>0</v>
      </c>
      <c r="F23" s="317">
        <v>241</v>
      </c>
      <c r="G23" s="58">
        <v>0</v>
      </c>
      <c r="H23" s="317">
        <v>265</v>
      </c>
      <c r="I23" s="317">
        <v>1</v>
      </c>
      <c r="J23" s="472">
        <v>0</v>
      </c>
      <c r="K23" s="473">
        <v>0</v>
      </c>
      <c r="L23" s="58">
        <v>970</v>
      </c>
      <c r="M23" s="317">
        <v>634</v>
      </c>
      <c r="N23" s="58">
        <v>306</v>
      </c>
      <c r="O23" s="317">
        <v>158</v>
      </c>
      <c r="P23" s="317">
        <v>2</v>
      </c>
      <c r="Q23" s="485">
        <v>9399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9985</v>
      </c>
      <c r="C24" s="58">
        <v>0</v>
      </c>
      <c r="D24" s="317">
        <v>0</v>
      </c>
      <c r="E24" s="58">
        <v>0</v>
      </c>
      <c r="F24" s="317">
        <v>236</v>
      </c>
      <c r="G24" s="58">
        <v>0</v>
      </c>
      <c r="H24" s="317">
        <v>488</v>
      </c>
      <c r="I24" s="317">
        <v>176</v>
      </c>
      <c r="J24" s="472">
        <v>0</v>
      </c>
      <c r="K24" s="473">
        <v>0</v>
      </c>
      <c r="L24" s="58">
        <v>1891</v>
      </c>
      <c r="M24" s="317">
        <v>1021</v>
      </c>
      <c r="N24" s="58">
        <v>466</v>
      </c>
      <c r="O24" s="317">
        <v>228</v>
      </c>
      <c r="P24" s="317">
        <v>0</v>
      </c>
      <c r="Q24" s="485">
        <v>14491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1728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45</v>
      </c>
      <c r="I25" s="474">
        <v>0</v>
      </c>
      <c r="J25" s="476">
        <v>0</v>
      </c>
      <c r="K25" s="477">
        <v>0</v>
      </c>
      <c r="L25" s="475">
        <v>806</v>
      </c>
      <c r="M25" s="474">
        <v>882</v>
      </c>
      <c r="N25" s="475">
        <v>0</v>
      </c>
      <c r="O25" s="474">
        <v>16</v>
      </c>
      <c r="P25" s="474">
        <v>-80</v>
      </c>
      <c r="Q25" s="489">
        <v>3397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9158</v>
      </c>
      <c r="C27" s="58">
        <v>0</v>
      </c>
      <c r="D27" s="317">
        <v>0</v>
      </c>
      <c r="E27" s="58">
        <v>0</v>
      </c>
      <c r="F27" s="317">
        <v>634</v>
      </c>
      <c r="G27" s="58">
        <v>0</v>
      </c>
      <c r="H27" s="317">
        <v>480</v>
      </c>
      <c r="I27" s="317">
        <v>0</v>
      </c>
      <c r="J27" s="472">
        <v>0</v>
      </c>
      <c r="K27" s="473">
        <v>0</v>
      </c>
      <c r="L27" s="58">
        <v>228</v>
      </c>
      <c r="M27" s="317">
        <v>43</v>
      </c>
      <c r="N27" s="58">
        <v>898</v>
      </c>
      <c r="O27" s="317">
        <v>330</v>
      </c>
      <c r="P27" s="317">
        <v>1</v>
      </c>
      <c r="Q27" s="485">
        <v>11772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6165</v>
      </c>
      <c r="C28" s="58">
        <v>0</v>
      </c>
      <c r="D28" s="317">
        <v>0</v>
      </c>
      <c r="E28" s="58">
        <v>0</v>
      </c>
      <c r="F28" s="317">
        <v>571</v>
      </c>
      <c r="G28" s="58">
        <v>0</v>
      </c>
      <c r="H28" s="317">
        <v>134</v>
      </c>
      <c r="I28" s="317">
        <v>268</v>
      </c>
      <c r="J28" s="472">
        <v>0</v>
      </c>
      <c r="K28" s="473">
        <v>0</v>
      </c>
      <c r="L28" s="58">
        <v>680</v>
      </c>
      <c r="M28" s="317">
        <v>1242</v>
      </c>
      <c r="N28" s="58">
        <v>1432</v>
      </c>
      <c r="O28" s="317">
        <v>68</v>
      </c>
      <c r="P28" s="317">
        <v>0</v>
      </c>
      <c r="Q28" s="485">
        <v>10560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5920</v>
      </c>
      <c r="C29" s="58">
        <v>0</v>
      </c>
      <c r="D29" s="317">
        <v>0</v>
      </c>
      <c r="E29" s="58">
        <v>0</v>
      </c>
      <c r="F29" s="317">
        <v>754</v>
      </c>
      <c r="G29" s="58">
        <v>0</v>
      </c>
      <c r="H29" s="317">
        <v>109</v>
      </c>
      <c r="I29" s="317">
        <v>1283</v>
      </c>
      <c r="J29" s="472">
        <v>0</v>
      </c>
      <c r="K29" s="473">
        <v>0</v>
      </c>
      <c r="L29" s="58">
        <v>634</v>
      </c>
      <c r="M29" s="317">
        <v>414</v>
      </c>
      <c r="N29" s="58">
        <v>1473</v>
      </c>
      <c r="O29" s="317">
        <v>616</v>
      </c>
      <c r="P29" s="317">
        <v>13</v>
      </c>
      <c r="Q29" s="485">
        <v>11216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-2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-1</v>
      </c>
      <c r="I30" s="317">
        <v>0</v>
      </c>
      <c r="J30" s="472">
        <v>0</v>
      </c>
      <c r="K30" s="473">
        <v>0</v>
      </c>
      <c r="L30" s="58">
        <v>323</v>
      </c>
      <c r="M30" s="317">
        <v>2926</v>
      </c>
      <c r="N30" s="58">
        <v>0</v>
      </c>
      <c r="O30" s="317">
        <v>0</v>
      </c>
      <c r="P30" s="317">
        <v>294</v>
      </c>
      <c r="Q30" s="485">
        <v>3540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46706</v>
      </c>
      <c r="C31" s="540">
        <v>2098</v>
      </c>
      <c r="D31" s="479">
        <v>1922</v>
      </c>
      <c r="E31" s="540">
        <v>0</v>
      </c>
      <c r="F31" s="479">
        <v>4416</v>
      </c>
      <c r="G31" s="540">
        <v>0</v>
      </c>
      <c r="H31" s="479">
        <v>3904</v>
      </c>
      <c r="I31" s="479">
        <v>3704</v>
      </c>
      <c r="J31" s="541">
        <v>0</v>
      </c>
      <c r="K31" s="480">
        <v>0</v>
      </c>
      <c r="L31" s="540">
        <v>6235</v>
      </c>
      <c r="M31" s="479">
        <v>4408</v>
      </c>
      <c r="N31" s="540">
        <v>7814</v>
      </c>
      <c r="O31" s="479">
        <v>3002</v>
      </c>
      <c r="P31" s="479">
        <v>0</v>
      </c>
      <c r="Q31" s="491">
        <v>84209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21070</v>
      </c>
      <c r="C32" s="58">
        <v>43</v>
      </c>
      <c r="D32" s="317">
        <v>1910</v>
      </c>
      <c r="E32" s="58">
        <v>0</v>
      </c>
      <c r="F32" s="317">
        <v>391</v>
      </c>
      <c r="G32" s="58">
        <v>0</v>
      </c>
      <c r="H32" s="317">
        <v>947</v>
      </c>
      <c r="I32" s="317">
        <v>0</v>
      </c>
      <c r="J32" s="472">
        <v>0</v>
      </c>
      <c r="K32" s="473">
        <v>0</v>
      </c>
      <c r="L32" s="58">
        <v>3947</v>
      </c>
      <c r="M32" s="317">
        <v>2353</v>
      </c>
      <c r="N32" s="58">
        <v>908</v>
      </c>
      <c r="O32" s="317">
        <v>450</v>
      </c>
      <c r="P32" s="317">
        <v>1</v>
      </c>
      <c r="Q32" s="485">
        <v>32020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11072</v>
      </c>
      <c r="C33" s="58">
        <v>0</v>
      </c>
      <c r="D33" s="317">
        <v>0</v>
      </c>
      <c r="E33" s="58">
        <v>0</v>
      </c>
      <c r="F33" s="317">
        <v>705</v>
      </c>
      <c r="G33" s="58">
        <v>0</v>
      </c>
      <c r="H33" s="317">
        <v>1194</v>
      </c>
      <c r="I33" s="317">
        <v>31</v>
      </c>
      <c r="J33" s="472">
        <v>0</v>
      </c>
      <c r="K33" s="473">
        <v>0</v>
      </c>
      <c r="L33" s="58">
        <v>1746</v>
      </c>
      <c r="M33" s="317">
        <v>2214</v>
      </c>
      <c r="N33" s="58">
        <v>1029</v>
      </c>
      <c r="O33" s="317">
        <v>1702</v>
      </c>
      <c r="P33" s="317">
        <v>16</v>
      </c>
      <c r="Q33" s="485">
        <v>19709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9490</v>
      </c>
      <c r="C34" s="58">
        <v>0</v>
      </c>
      <c r="D34" s="317">
        <v>0</v>
      </c>
      <c r="E34" s="58">
        <v>0</v>
      </c>
      <c r="F34" s="317">
        <v>-88</v>
      </c>
      <c r="G34" s="58">
        <v>0</v>
      </c>
      <c r="H34" s="317">
        <v>162</v>
      </c>
      <c r="I34" s="317">
        <v>329</v>
      </c>
      <c r="J34" s="472">
        <v>0</v>
      </c>
      <c r="K34" s="473">
        <v>0</v>
      </c>
      <c r="L34" s="58">
        <v>2585</v>
      </c>
      <c r="M34" s="317">
        <v>2229</v>
      </c>
      <c r="N34" s="58">
        <v>29</v>
      </c>
      <c r="O34" s="317">
        <v>239</v>
      </c>
      <c r="P34" s="317">
        <v>188</v>
      </c>
      <c r="Q34" s="485">
        <v>15163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12660</v>
      </c>
      <c r="C35" s="475">
        <v>0</v>
      </c>
      <c r="D35" s="474">
        <v>198</v>
      </c>
      <c r="E35" s="475">
        <v>0</v>
      </c>
      <c r="F35" s="474">
        <v>1243</v>
      </c>
      <c r="G35" s="475">
        <v>0</v>
      </c>
      <c r="H35" s="474">
        <v>421</v>
      </c>
      <c r="I35" s="474">
        <v>1412</v>
      </c>
      <c r="J35" s="476">
        <v>-3</v>
      </c>
      <c r="K35" s="477">
        <v>0</v>
      </c>
      <c r="L35" s="475">
        <v>1815</v>
      </c>
      <c r="M35" s="474">
        <v>1846</v>
      </c>
      <c r="N35" s="475">
        <v>1747</v>
      </c>
      <c r="O35" s="474">
        <v>1037</v>
      </c>
      <c r="P35" s="474">
        <v>485</v>
      </c>
      <c r="Q35" s="489">
        <v>22861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65191</v>
      </c>
      <c r="C36" s="58">
        <v>179</v>
      </c>
      <c r="D36" s="317">
        <v>1974</v>
      </c>
      <c r="E36" s="58">
        <v>0</v>
      </c>
      <c r="F36" s="317">
        <v>4670</v>
      </c>
      <c r="G36" s="58">
        <v>0</v>
      </c>
      <c r="H36" s="317">
        <v>3912</v>
      </c>
      <c r="I36" s="317">
        <v>5964</v>
      </c>
      <c r="J36" s="472">
        <v>0</v>
      </c>
      <c r="K36" s="473">
        <v>0</v>
      </c>
      <c r="L36" s="58">
        <v>10066</v>
      </c>
      <c r="M36" s="317">
        <v>12371</v>
      </c>
      <c r="N36" s="58">
        <v>7511</v>
      </c>
      <c r="O36" s="317">
        <v>2411</v>
      </c>
      <c r="P36" s="317">
        <v>0</v>
      </c>
      <c r="Q36" s="485">
        <v>114249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14250</v>
      </c>
      <c r="C37" s="58">
        <v>0</v>
      </c>
      <c r="D37" s="317">
        <v>0</v>
      </c>
      <c r="E37" s="58">
        <v>0</v>
      </c>
      <c r="F37" s="317">
        <v>7</v>
      </c>
      <c r="G37" s="58">
        <v>0</v>
      </c>
      <c r="H37" s="317">
        <v>118</v>
      </c>
      <c r="I37" s="317">
        <v>0</v>
      </c>
      <c r="J37" s="472">
        <v>0</v>
      </c>
      <c r="K37" s="473">
        <v>0</v>
      </c>
      <c r="L37" s="58">
        <v>4962</v>
      </c>
      <c r="M37" s="317">
        <v>4691</v>
      </c>
      <c r="N37" s="58">
        <v>0</v>
      </c>
      <c r="O37" s="317">
        <v>337</v>
      </c>
      <c r="P37" s="317">
        <v>138</v>
      </c>
      <c r="Q37" s="485">
        <v>24503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29684.016448981001</v>
      </c>
      <c r="C38" s="58">
        <v>146.34607180200001</v>
      </c>
      <c r="D38" s="317">
        <v>1921.5357659670001</v>
      </c>
      <c r="E38" s="58">
        <v>0</v>
      </c>
      <c r="F38" s="317">
        <v>555.49821506500007</v>
      </c>
      <c r="G38" s="58">
        <v>0</v>
      </c>
      <c r="H38" s="317">
        <v>1656.4106888770002</v>
      </c>
      <c r="I38" s="317">
        <v>0</v>
      </c>
      <c r="J38" s="472">
        <v>0</v>
      </c>
      <c r="K38" s="473">
        <v>0</v>
      </c>
      <c r="L38" s="58">
        <v>8524.6490617609998</v>
      </c>
      <c r="M38" s="317">
        <v>7295.2672746609996</v>
      </c>
      <c r="N38" s="58">
        <v>1446.5036426419999</v>
      </c>
      <c r="O38" s="317">
        <v>646.95378512800005</v>
      </c>
      <c r="P38" s="317">
        <v>206.61199793999998</v>
      </c>
      <c r="Q38" s="485">
        <v>52083.792952823998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127</v>
      </c>
      <c r="I39" s="317">
        <v>5</v>
      </c>
      <c r="J39" s="472">
        <v>0</v>
      </c>
      <c r="K39" s="473">
        <v>0</v>
      </c>
      <c r="L39" s="58">
        <v>0</v>
      </c>
      <c r="M39" s="317">
        <v>90</v>
      </c>
      <c r="N39" s="58">
        <v>0</v>
      </c>
      <c r="O39" s="317">
        <v>63</v>
      </c>
      <c r="P39" s="317">
        <v>0</v>
      </c>
      <c r="Q39" s="485">
        <v>285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21</v>
      </c>
      <c r="I40" s="317">
        <v>0</v>
      </c>
      <c r="J40" s="472">
        <v>0</v>
      </c>
      <c r="K40" s="473">
        <v>0</v>
      </c>
      <c r="L40" s="58">
        <v>0</v>
      </c>
      <c r="M40" s="317">
        <v>57</v>
      </c>
      <c r="N40" s="58">
        <v>0</v>
      </c>
      <c r="O40" s="317">
        <v>16</v>
      </c>
      <c r="P40" s="317">
        <v>0</v>
      </c>
      <c r="Q40" s="485">
        <v>94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23729</v>
      </c>
      <c r="C41" s="540">
        <v>1</v>
      </c>
      <c r="D41" s="479">
        <v>0</v>
      </c>
      <c r="E41" s="540">
        <v>0</v>
      </c>
      <c r="F41" s="479">
        <v>950</v>
      </c>
      <c r="G41" s="540">
        <v>0</v>
      </c>
      <c r="H41" s="479">
        <v>1268</v>
      </c>
      <c r="I41" s="479">
        <v>1297</v>
      </c>
      <c r="J41" s="541">
        <v>0</v>
      </c>
      <c r="K41" s="480">
        <v>0</v>
      </c>
      <c r="L41" s="540">
        <v>4465</v>
      </c>
      <c r="M41" s="479">
        <v>3954</v>
      </c>
      <c r="N41" s="540">
        <v>2159</v>
      </c>
      <c r="O41" s="479">
        <v>2014</v>
      </c>
      <c r="P41" s="479">
        <v>10</v>
      </c>
      <c r="Q41" s="491">
        <v>39847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95</v>
      </c>
      <c r="C42" s="58">
        <v>0</v>
      </c>
      <c r="D42" s="317">
        <v>0</v>
      </c>
      <c r="E42" s="58">
        <v>0</v>
      </c>
      <c r="F42" s="317">
        <v>7</v>
      </c>
      <c r="G42" s="58">
        <v>0</v>
      </c>
      <c r="H42" s="317">
        <v>17</v>
      </c>
      <c r="I42" s="317">
        <v>0</v>
      </c>
      <c r="J42" s="472">
        <v>0</v>
      </c>
      <c r="K42" s="473">
        <v>0</v>
      </c>
      <c r="L42" s="58">
        <v>18</v>
      </c>
      <c r="M42" s="317">
        <v>41</v>
      </c>
      <c r="N42" s="58">
        <v>13</v>
      </c>
      <c r="O42" s="317">
        <v>79</v>
      </c>
      <c r="P42" s="317">
        <v>0</v>
      </c>
      <c r="Q42" s="485">
        <v>270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526</v>
      </c>
      <c r="C43" s="58">
        <v>0</v>
      </c>
      <c r="D43" s="317">
        <v>35</v>
      </c>
      <c r="E43" s="58">
        <v>0</v>
      </c>
      <c r="F43" s="317">
        <v>39</v>
      </c>
      <c r="G43" s="58">
        <v>0</v>
      </c>
      <c r="H43" s="317">
        <v>514</v>
      </c>
      <c r="I43" s="317">
        <v>209</v>
      </c>
      <c r="J43" s="472">
        <v>0</v>
      </c>
      <c r="K43" s="473">
        <v>0</v>
      </c>
      <c r="L43" s="58">
        <v>399</v>
      </c>
      <c r="M43" s="317">
        <v>338</v>
      </c>
      <c r="N43" s="58">
        <v>11</v>
      </c>
      <c r="O43" s="317">
        <v>248</v>
      </c>
      <c r="P43" s="317">
        <v>-4</v>
      </c>
      <c r="Q43" s="485">
        <v>2315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13314</v>
      </c>
      <c r="C44" s="58">
        <v>0</v>
      </c>
      <c r="D44" s="317">
        <v>0</v>
      </c>
      <c r="E44" s="58">
        <v>0</v>
      </c>
      <c r="F44" s="317">
        <v>1776</v>
      </c>
      <c r="G44" s="58">
        <v>0</v>
      </c>
      <c r="H44" s="317">
        <v>120</v>
      </c>
      <c r="I44" s="317">
        <v>3708</v>
      </c>
      <c r="J44" s="472">
        <v>0</v>
      </c>
      <c r="K44" s="473">
        <v>0</v>
      </c>
      <c r="L44" s="58">
        <v>1371</v>
      </c>
      <c r="M44" s="317">
        <v>1384</v>
      </c>
      <c r="N44" s="58">
        <v>2353</v>
      </c>
      <c r="O44" s="317">
        <v>2335</v>
      </c>
      <c r="P44" s="317">
        <v>154</v>
      </c>
      <c r="Q44" s="485">
        <v>26515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4033</v>
      </c>
      <c r="C45" s="475">
        <v>95</v>
      </c>
      <c r="D45" s="474">
        <v>0</v>
      </c>
      <c r="E45" s="475">
        <v>0</v>
      </c>
      <c r="F45" s="474">
        <v>0</v>
      </c>
      <c r="G45" s="475">
        <v>0</v>
      </c>
      <c r="H45" s="474">
        <v>129</v>
      </c>
      <c r="I45" s="474">
        <v>0</v>
      </c>
      <c r="J45" s="476">
        <v>0</v>
      </c>
      <c r="K45" s="477">
        <v>0</v>
      </c>
      <c r="L45" s="475">
        <v>530</v>
      </c>
      <c r="M45" s="474">
        <v>391</v>
      </c>
      <c r="N45" s="475">
        <v>0</v>
      </c>
      <c r="O45" s="474">
        <v>151</v>
      </c>
      <c r="P45" s="474">
        <v>0</v>
      </c>
      <c r="Q45" s="489">
        <v>5329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716</v>
      </c>
      <c r="C46" s="58">
        <v>0</v>
      </c>
      <c r="D46" s="317">
        <v>10</v>
      </c>
      <c r="E46" s="58">
        <v>0</v>
      </c>
      <c r="F46" s="317">
        <v>47</v>
      </c>
      <c r="G46" s="58">
        <v>0</v>
      </c>
      <c r="H46" s="317">
        <v>79</v>
      </c>
      <c r="I46" s="317">
        <v>209</v>
      </c>
      <c r="J46" s="472">
        <v>0</v>
      </c>
      <c r="K46" s="473">
        <v>0</v>
      </c>
      <c r="L46" s="58">
        <v>268</v>
      </c>
      <c r="M46" s="317">
        <v>87</v>
      </c>
      <c r="N46" s="58">
        <v>60</v>
      </c>
      <c r="O46" s="317">
        <v>54</v>
      </c>
      <c r="P46" s="317">
        <v>20</v>
      </c>
      <c r="Q46" s="485">
        <v>1550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31879</v>
      </c>
      <c r="C47" s="58">
        <v>0</v>
      </c>
      <c r="D47" s="317">
        <v>0</v>
      </c>
      <c r="E47" s="58">
        <v>0</v>
      </c>
      <c r="F47" s="317">
        <v>151</v>
      </c>
      <c r="G47" s="58">
        <v>0</v>
      </c>
      <c r="H47" s="317">
        <v>136</v>
      </c>
      <c r="I47" s="317">
        <v>0</v>
      </c>
      <c r="J47" s="472">
        <v>0</v>
      </c>
      <c r="K47" s="473">
        <v>0</v>
      </c>
      <c r="L47" s="58">
        <v>6163</v>
      </c>
      <c r="M47" s="317">
        <v>5543</v>
      </c>
      <c r="N47" s="58">
        <v>403</v>
      </c>
      <c r="O47" s="317">
        <v>257</v>
      </c>
      <c r="P47" s="317">
        <v>0</v>
      </c>
      <c r="Q47" s="485">
        <v>44532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6377</v>
      </c>
      <c r="C48" s="58">
        <v>0</v>
      </c>
      <c r="D48" s="317">
        <v>0</v>
      </c>
      <c r="E48" s="58">
        <v>0</v>
      </c>
      <c r="F48" s="317">
        <v>438</v>
      </c>
      <c r="G48" s="58">
        <v>0</v>
      </c>
      <c r="H48" s="317">
        <v>813</v>
      </c>
      <c r="I48" s="317">
        <v>1552</v>
      </c>
      <c r="J48" s="472">
        <v>0</v>
      </c>
      <c r="K48" s="473">
        <v>0</v>
      </c>
      <c r="L48" s="58">
        <v>1182</v>
      </c>
      <c r="M48" s="317">
        <v>1494</v>
      </c>
      <c r="N48" s="58">
        <v>1541</v>
      </c>
      <c r="O48" s="317">
        <v>475</v>
      </c>
      <c r="P48" s="317">
        <v>497</v>
      </c>
      <c r="Q48" s="485">
        <v>14369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826</v>
      </c>
      <c r="C49" s="58">
        <v>0</v>
      </c>
      <c r="D49" s="317">
        <v>0</v>
      </c>
      <c r="E49" s="58">
        <v>0</v>
      </c>
      <c r="F49" s="317">
        <v>73</v>
      </c>
      <c r="G49" s="58">
        <v>0</v>
      </c>
      <c r="H49" s="317">
        <v>526</v>
      </c>
      <c r="I49" s="317">
        <v>0</v>
      </c>
      <c r="J49" s="472">
        <v>0</v>
      </c>
      <c r="K49" s="473">
        <v>0</v>
      </c>
      <c r="L49" s="58">
        <v>289</v>
      </c>
      <c r="M49" s="317">
        <v>555</v>
      </c>
      <c r="N49" s="58">
        <v>144</v>
      </c>
      <c r="O49" s="317">
        <v>603</v>
      </c>
      <c r="P49" s="317">
        <v>1</v>
      </c>
      <c r="Q49" s="485">
        <v>3017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20536</v>
      </c>
      <c r="C50" s="58">
        <v>0</v>
      </c>
      <c r="D50" s="317">
        <v>1922</v>
      </c>
      <c r="E50" s="58">
        <v>0</v>
      </c>
      <c r="F50" s="317">
        <v>1060</v>
      </c>
      <c r="G50" s="58">
        <v>0</v>
      </c>
      <c r="H50" s="317">
        <v>1144</v>
      </c>
      <c r="I50" s="317">
        <v>0</v>
      </c>
      <c r="J50" s="472">
        <v>0</v>
      </c>
      <c r="K50" s="473">
        <v>0</v>
      </c>
      <c r="L50" s="58">
        <v>4141</v>
      </c>
      <c r="M50" s="317">
        <v>2928</v>
      </c>
      <c r="N50" s="58">
        <v>705</v>
      </c>
      <c r="O50" s="317">
        <v>275</v>
      </c>
      <c r="P50" s="317">
        <v>3</v>
      </c>
      <c r="Q50" s="485">
        <v>32714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570379.01644898101</v>
      </c>
      <c r="C51" s="478">
        <v>2562.3460718020001</v>
      </c>
      <c r="D51" s="478">
        <v>18016.535765967001</v>
      </c>
      <c r="E51" s="478">
        <v>0</v>
      </c>
      <c r="F51" s="478">
        <v>30252.498215064999</v>
      </c>
      <c r="G51" s="478">
        <v>26</v>
      </c>
      <c r="H51" s="478">
        <v>37845.410688877004</v>
      </c>
      <c r="I51" s="478">
        <v>30578</v>
      </c>
      <c r="J51" s="478">
        <v>-3</v>
      </c>
      <c r="K51" s="478">
        <v>0</v>
      </c>
      <c r="L51" s="478">
        <v>107172.649061761</v>
      </c>
      <c r="M51" s="478">
        <v>86263.267274661004</v>
      </c>
      <c r="N51" s="478">
        <v>51948.503642641997</v>
      </c>
      <c r="O51" s="478">
        <v>25371.953785128</v>
      </c>
      <c r="P51" s="478">
        <v>3590.61199794</v>
      </c>
      <c r="Q51" s="490">
        <v>964003.79295282403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485">
        <v>0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485">
        <v>0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485">
        <v>0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485">
        <v>0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485">
        <v>0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91">
        <v>0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485">
        <v>0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485">
        <v>0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485">
        <v>0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89">
        <v>0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485">
        <v>0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485">
        <v>0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485">
        <v>0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485">
        <v>0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485">
        <v>0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485">
        <v>0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485">
        <v>0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89">
        <v>0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485">
        <v>0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485">
        <v>0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91">
        <v>0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570379.01644898101</v>
      </c>
      <c r="C77" s="88">
        <v>2562.3460718020001</v>
      </c>
      <c r="D77" s="88">
        <v>18016.535765967001</v>
      </c>
      <c r="E77" s="88">
        <v>0</v>
      </c>
      <c r="F77" s="88">
        <v>30252.498215064999</v>
      </c>
      <c r="G77" s="88">
        <v>26</v>
      </c>
      <c r="H77" s="88">
        <v>37845.410688877004</v>
      </c>
      <c r="I77" s="88">
        <v>30578</v>
      </c>
      <c r="J77" s="88">
        <v>-3</v>
      </c>
      <c r="K77" s="88">
        <v>0</v>
      </c>
      <c r="L77" s="88">
        <v>107172.649061761</v>
      </c>
      <c r="M77" s="88">
        <v>86263.267274661004</v>
      </c>
      <c r="N77" s="88">
        <v>51948.503642641997</v>
      </c>
      <c r="O77" s="88">
        <v>25371.953785128</v>
      </c>
      <c r="P77" s="88">
        <v>3590.61199794</v>
      </c>
      <c r="Q77" s="88">
        <v>964003.79295282403</v>
      </c>
    </row>
    <row r="78" spans="1:28">
      <c r="A78" s="183"/>
      <c r="B78" s="77"/>
      <c r="C78" s="77"/>
      <c r="D78" s="77"/>
      <c r="E78" s="77"/>
      <c r="F78" s="77"/>
      <c r="G78" s="123"/>
      <c r="H78" s="77"/>
      <c r="I78" s="77"/>
      <c r="J78" s="77"/>
      <c r="K78" s="77"/>
      <c r="L78" s="77"/>
      <c r="M78" s="77"/>
      <c r="N78" s="123"/>
      <c r="O78" s="77"/>
      <c r="P78" s="77"/>
      <c r="Q78" s="184"/>
    </row>
    <row r="79" spans="1:28">
      <c r="A79" s="185"/>
      <c r="B79" s="70"/>
      <c r="C79" s="70"/>
      <c r="D79" s="70"/>
      <c r="E79" s="70"/>
      <c r="F79" s="70"/>
      <c r="G79" s="98"/>
      <c r="H79" s="70"/>
      <c r="I79" s="70"/>
      <c r="J79" s="70"/>
      <c r="K79" s="70"/>
      <c r="L79" s="70"/>
      <c r="M79" s="70"/>
      <c r="N79" s="98"/>
      <c r="O79" s="70"/>
      <c r="P79" s="70"/>
      <c r="Q79" s="186"/>
    </row>
    <row r="80" spans="1:28">
      <c r="A80" s="185"/>
      <c r="B80" s="70"/>
      <c r="C80" s="70"/>
      <c r="D80" s="70"/>
      <c r="E80" s="70"/>
      <c r="F80" s="70"/>
      <c r="G80" s="67"/>
      <c r="H80" s="70"/>
      <c r="I80" s="70"/>
      <c r="J80" s="70"/>
      <c r="K80" s="70"/>
      <c r="L80" s="70"/>
      <c r="M80" s="70"/>
      <c r="N80" s="67"/>
      <c r="O80" s="70"/>
      <c r="P80" s="70"/>
      <c r="Q80" s="186"/>
    </row>
    <row r="81" spans="1:17">
      <c r="A81" s="185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186"/>
    </row>
    <row r="84" spans="1:17" ht="13.5" thickBot="1"/>
    <row r="85" spans="1:17" ht="13.5" thickBot="1">
      <c r="A85" s="609" t="s">
        <v>1909</v>
      </c>
    </row>
  </sheetData>
  <mergeCells count="28">
    <mergeCell ref="B12:B13"/>
    <mergeCell ref="C12:C13"/>
    <mergeCell ref="D12:D13"/>
    <mergeCell ref="E12:E13"/>
    <mergeCell ref="F10:F13"/>
    <mergeCell ref="G10:G13"/>
    <mergeCell ref="H10:I11"/>
    <mergeCell ref="J10:K11"/>
    <mergeCell ref="H12:H13"/>
    <mergeCell ref="I12:I13"/>
    <mergeCell ref="J12:J13"/>
    <mergeCell ref="K12:K13"/>
    <mergeCell ref="P9:P13"/>
    <mergeCell ref="Q9:Q13"/>
    <mergeCell ref="L11:L13"/>
    <mergeCell ref="M11:M13"/>
    <mergeCell ref="N11:N13"/>
    <mergeCell ref="O11:O13"/>
    <mergeCell ref="A5:G6"/>
    <mergeCell ref="H5:Q6"/>
    <mergeCell ref="A9:A13"/>
    <mergeCell ref="B9:E9"/>
    <mergeCell ref="F9:G9"/>
    <mergeCell ref="H9:K9"/>
    <mergeCell ref="B10:C11"/>
    <mergeCell ref="D10:E11"/>
    <mergeCell ref="L9:M10"/>
    <mergeCell ref="N9:O10"/>
  </mergeCells>
  <phoneticPr fontId="2" type="noConversion"/>
  <hyperlinks>
    <hyperlink ref="A1" location="icindekiler!A33" display="İÇİNDEKİLER"/>
    <hyperlink ref="A2" location="Index!A33" display="INDEX"/>
    <hyperlink ref="B1" location="'8A'!A85" display="▼"/>
    <hyperlink ref="A85" location="'8A'!A1" display="▲"/>
  </hyperlinks>
  <pageMargins left="0.18" right="0.16" top="0.2" bottom="0.27" header="0.5" footer="0.5"/>
  <pageSetup paperSize="9" scale="65" orientation="portrait" verticalDpi="300" r:id="rId1"/>
  <headerFooter alignWithMargins="0"/>
  <webPublishItems count="1">
    <webPublishItem id="1443" divId="Tablolar son_1443" sourceType="sheet" destinationFile="F:\karıştı valla\Tablolar\Tablolar Son\8A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5" width="17.140625" style="1" customWidth="1"/>
    <col min="6" max="8" width="16.5703125" style="1" customWidth="1"/>
    <col min="9" max="9" width="15.140625" style="1" customWidth="1"/>
    <col min="10" max="10" width="14.42578125" style="1" customWidth="1"/>
    <col min="11" max="11" width="14.28515625" style="1" customWidth="1"/>
    <col min="12" max="12" width="14" style="1" customWidth="1"/>
    <col min="13" max="13" width="16" style="1" customWidth="1"/>
    <col min="14" max="14" width="16.28515625" style="1" customWidth="1"/>
    <col min="15" max="15" width="17.28515625" style="1" customWidth="1"/>
    <col min="16" max="16" width="16.85546875" style="1" customWidth="1"/>
    <col min="17" max="17" width="14.5703125" style="1" customWidth="1"/>
    <col min="18" max="18" width="15.28515625" style="1" customWidth="1"/>
    <col min="19" max="19" width="9.140625" style="1"/>
    <col min="20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2046</v>
      </c>
      <c r="R3" s="27" t="s">
        <v>2047</v>
      </c>
    </row>
    <row r="4" spans="1:28">
      <c r="A4" s="26"/>
    </row>
    <row r="5" spans="1:28">
      <c r="A5" s="714" t="s">
        <v>2031</v>
      </c>
      <c r="B5" s="714"/>
      <c r="C5" s="714"/>
      <c r="D5" s="714"/>
      <c r="E5" s="714"/>
      <c r="F5" s="714"/>
      <c r="G5" s="714"/>
      <c r="H5" s="714"/>
      <c r="I5" s="704" t="s">
        <v>839</v>
      </c>
      <c r="J5" s="704"/>
      <c r="K5" s="704"/>
      <c r="L5" s="704"/>
      <c r="M5" s="704"/>
      <c r="N5" s="704"/>
      <c r="O5" s="704"/>
      <c r="P5" s="704"/>
      <c r="Q5" s="704"/>
      <c r="R5" s="704"/>
    </row>
    <row r="6" spans="1:28">
      <c r="A6" s="714"/>
      <c r="B6" s="714"/>
      <c r="C6" s="714"/>
      <c r="D6" s="714"/>
      <c r="E6" s="714"/>
      <c r="F6" s="714"/>
      <c r="G6" s="714"/>
      <c r="H6" s="714"/>
      <c r="I6" s="704"/>
      <c r="J6" s="704"/>
      <c r="K6" s="704"/>
      <c r="L6" s="704"/>
      <c r="M6" s="704"/>
      <c r="N6" s="704"/>
      <c r="O6" s="704"/>
      <c r="P6" s="704"/>
      <c r="Q6" s="704"/>
      <c r="R6" s="704"/>
    </row>
    <row r="7" spans="1:28">
      <c r="B7" s="26"/>
      <c r="C7" s="26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1216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2"/>
      <c r="Q9" s="682" t="s">
        <v>1924</v>
      </c>
      <c r="R9" s="682" t="s">
        <v>1925</v>
      </c>
    </row>
    <row r="10" spans="1:28" ht="18" customHeight="1">
      <c r="A10" s="698"/>
      <c r="B10" s="680" t="s">
        <v>1214</v>
      </c>
      <c r="C10" s="684"/>
      <c r="D10" s="680" t="s">
        <v>1215</v>
      </c>
      <c r="E10" s="684"/>
      <c r="F10" s="682" t="s">
        <v>263</v>
      </c>
      <c r="G10" s="680" t="s">
        <v>264</v>
      </c>
      <c r="H10" s="684"/>
      <c r="I10" s="680" t="s">
        <v>259</v>
      </c>
      <c r="J10" s="684"/>
      <c r="K10" s="680" t="s">
        <v>255</v>
      </c>
      <c r="L10" s="684"/>
      <c r="M10" s="680" t="s">
        <v>1920</v>
      </c>
      <c r="N10" s="684"/>
      <c r="O10" s="680" t="s">
        <v>1921</v>
      </c>
      <c r="P10" s="684"/>
      <c r="Q10" s="686"/>
      <c r="R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1922</v>
      </c>
      <c r="N12" s="682" t="s">
        <v>1923</v>
      </c>
      <c r="O12" s="682" t="s">
        <v>1922</v>
      </c>
      <c r="P12" s="682" t="s">
        <v>1923</v>
      </c>
      <c r="Q12" s="686"/>
      <c r="R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</row>
    <row r="14" spans="1:28">
      <c r="A14" s="57" t="s">
        <v>1928</v>
      </c>
      <c r="B14" s="30"/>
      <c r="C14" s="30"/>
      <c r="D14" s="8"/>
      <c r="E14" s="30"/>
      <c r="F14" s="8"/>
      <c r="G14" s="30"/>
      <c r="H14" s="30"/>
      <c r="J14" s="30"/>
      <c r="L14" s="30"/>
      <c r="N14" s="30"/>
      <c r="P14" s="30"/>
      <c r="Q14" s="30"/>
      <c r="R14" s="30"/>
    </row>
    <row r="15" spans="1:28">
      <c r="A15" s="542" t="s">
        <v>626</v>
      </c>
      <c r="B15" s="35"/>
      <c r="C15" s="35"/>
      <c r="D15" s="8"/>
      <c r="E15" s="35"/>
      <c r="F15" s="8"/>
      <c r="G15" s="35"/>
      <c r="H15" s="35"/>
      <c r="J15" s="35"/>
      <c r="L15" s="35"/>
      <c r="N15" s="35"/>
      <c r="P15" s="35"/>
      <c r="Q15" s="35"/>
      <c r="R15" s="107"/>
      <c r="S15" s="107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17</v>
      </c>
      <c r="D16" s="317">
        <v>0</v>
      </c>
      <c r="E16" s="58">
        <v>0</v>
      </c>
      <c r="F16" s="317">
        <v>110</v>
      </c>
      <c r="G16" s="58">
        <v>0</v>
      </c>
      <c r="H16" s="317">
        <v>0</v>
      </c>
      <c r="I16" s="317">
        <v>579</v>
      </c>
      <c r="J16" s="472">
        <v>10</v>
      </c>
      <c r="K16" s="473">
        <v>0</v>
      </c>
      <c r="L16" s="58">
        <v>0</v>
      </c>
      <c r="M16" s="317">
        <v>272</v>
      </c>
      <c r="N16" s="58">
        <v>0</v>
      </c>
      <c r="O16" s="317">
        <v>205</v>
      </c>
      <c r="P16" s="317">
        <v>0</v>
      </c>
      <c r="Q16" s="317">
        <v>3</v>
      </c>
      <c r="R16" s="58">
        <v>1196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10936</v>
      </c>
      <c r="C17" s="58">
        <v>13090</v>
      </c>
      <c r="D17" s="317">
        <v>0</v>
      </c>
      <c r="E17" s="58">
        <v>0</v>
      </c>
      <c r="F17" s="317">
        <v>4675</v>
      </c>
      <c r="G17" s="58">
        <v>0</v>
      </c>
      <c r="H17" s="317">
        <v>0</v>
      </c>
      <c r="I17" s="317">
        <v>33602</v>
      </c>
      <c r="J17" s="472">
        <v>0</v>
      </c>
      <c r="K17" s="473">
        <v>2</v>
      </c>
      <c r="L17" s="58">
        <v>0</v>
      </c>
      <c r="M17" s="317">
        <v>18061</v>
      </c>
      <c r="N17" s="58">
        <v>0</v>
      </c>
      <c r="O17" s="317">
        <v>5529</v>
      </c>
      <c r="P17" s="317">
        <v>0</v>
      </c>
      <c r="Q17" s="317">
        <v>0</v>
      </c>
      <c r="R17" s="58">
        <v>85895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8730</v>
      </c>
      <c r="C18" s="58">
        <v>0</v>
      </c>
      <c r="D18" s="317">
        <v>0</v>
      </c>
      <c r="E18" s="58">
        <v>0</v>
      </c>
      <c r="F18" s="317">
        <v>4533</v>
      </c>
      <c r="G18" s="58">
        <v>434</v>
      </c>
      <c r="H18" s="317">
        <v>0</v>
      </c>
      <c r="I18" s="317">
        <v>20760</v>
      </c>
      <c r="J18" s="472">
        <v>0</v>
      </c>
      <c r="K18" s="473">
        <v>810</v>
      </c>
      <c r="L18" s="58">
        <v>0</v>
      </c>
      <c r="M18" s="317">
        <v>19838</v>
      </c>
      <c r="N18" s="58">
        <v>770</v>
      </c>
      <c r="O18" s="317">
        <v>5469</v>
      </c>
      <c r="P18" s="317">
        <v>1664</v>
      </c>
      <c r="Q18" s="317">
        <v>43</v>
      </c>
      <c r="R18" s="58">
        <v>63051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3886</v>
      </c>
      <c r="C19" s="58">
        <v>1697</v>
      </c>
      <c r="D19" s="317">
        <v>20</v>
      </c>
      <c r="E19" s="58">
        <v>0</v>
      </c>
      <c r="F19" s="317">
        <v>1817</v>
      </c>
      <c r="G19" s="58">
        <v>410</v>
      </c>
      <c r="H19" s="317">
        <v>0</v>
      </c>
      <c r="I19" s="317">
        <v>8917</v>
      </c>
      <c r="J19" s="472">
        <v>0</v>
      </c>
      <c r="K19" s="473">
        <v>676</v>
      </c>
      <c r="L19" s="58">
        <v>0</v>
      </c>
      <c r="M19" s="317">
        <v>8384</v>
      </c>
      <c r="N19" s="58">
        <v>1112</v>
      </c>
      <c r="O19" s="317">
        <v>3652</v>
      </c>
      <c r="P19" s="317">
        <v>1598</v>
      </c>
      <c r="Q19" s="317">
        <v>943</v>
      </c>
      <c r="R19" s="58">
        <v>33112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8426</v>
      </c>
      <c r="C20" s="475">
        <v>3</v>
      </c>
      <c r="D20" s="474">
        <v>0</v>
      </c>
      <c r="E20" s="475">
        <v>0</v>
      </c>
      <c r="F20" s="474">
        <v>6177</v>
      </c>
      <c r="G20" s="475">
        <v>390</v>
      </c>
      <c r="H20" s="474">
        <v>0</v>
      </c>
      <c r="I20" s="474">
        <v>37253</v>
      </c>
      <c r="J20" s="476">
        <v>0</v>
      </c>
      <c r="K20" s="477">
        <v>50</v>
      </c>
      <c r="L20" s="475">
        <v>0</v>
      </c>
      <c r="M20" s="474">
        <v>28680</v>
      </c>
      <c r="N20" s="475">
        <v>0</v>
      </c>
      <c r="O20" s="474">
        <v>15663</v>
      </c>
      <c r="P20" s="474">
        <v>0</v>
      </c>
      <c r="Q20" s="474">
        <v>1323</v>
      </c>
      <c r="R20" s="475">
        <v>97965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7345</v>
      </c>
      <c r="C21" s="58">
        <v>0</v>
      </c>
      <c r="D21" s="317">
        <v>0</v>
      </c>
      <c r="E21" s="58">
        <v>0</v>
      </c>
      <c r="F21" s="317">
        <v>3068</v>
      </c>
      <c r="G21" s="58">
        <v>428</v>
      </c>
      <c r="H21" s="317">
        <v>0</v>
      </c>
      <c r="I21" s="317">
        <v>15695</v>
      </c>
      <c r="J21" s="472">
        <v>0</v>
      </c>
      <c r="K21" s="473">
        <v>890</v>
      </c>
      <c r="L21" s="58">
        <v>0</v>
      </c>
      <c r="M21" s="317">
        <v>12245</v>
      </c>
      <c r="N21" s="58">
        <v>647</v>
      </c>
      <c r="O21" s="317">
        <v>5955</v>
      </c>
      <c r="P21" s="317">
        <v>2061</v>
      </c>
      <c r="Q21" s="317">
        <v>413</v>
      </c>
      <c r="R21" s="58">
        <v>48747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1781</v>
      </c>
      <c r="C22" s="58">
        <v>0</v>
      </c>
      <c r="D22" s="317">
        <v>0</v>
      </c>
      <c r="E22" s="58">
        <v>0</v>
      </c>
      <c r="F22" s="317">
        <v>1419</v>
      </c>
      <c r="G22" s="58">
        <v>5</v>
      </c>
      <c r="H22" s="317">
        <v>0</v>
      </c>
      <c r="I22" s="317">
        <v>5051</v>
      </c>
      <c r="J22" s="472">
        <v>0</v>
      </c>
      <c r="K22" s="473">
        <v>13</v>
      </c>
      <c r="L22" s="58">
        <v>0</v>
      </c>
      <c r="M22" s="317">
        <v>5665</v>
      </c>
      <c r="N22" s="58">
        <v>0</v>
      </c>
      <c r="O22" s="317">
        <v>2234</v>
      </c>
      <c r="P22" s="317">
        <v>0</v>
      </c>
      <c r="Q22" s="317">
        <v>135</v>
      </c>
      <c r="R22" s="58">
        <v>16303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648</v>
      </c>
      <c r="C23" s="58">
        <v>0</v>
      </c>
      <c r="D23" s="317">
        <v>0</v>
      </c>
      <c r="E23" s="58">
        <v>0</v>
      </c>
      <c r="F23" s="317">
        <v>669</v>
      </c>
      <c r="G23" s="58">
        <v>8</v>
      </c>
      <c r="H23" s="317">
        <v>0</v>
      </c>
      <c r="I23" s="317">
        <v>2478</v>
      </c>
      <c r="J23" s="472">
        <v>0</v>
      </c>
      <c r="K23" s="473">
        <v>21</v>
      </c>
      <c r="L23" s="58">
        <v>0</v>
      </c>
      <c r="M23" s="317">
        <v>3058</v>
      </c>
      <c r="N23" s="58">
        <v>0</v>
      </c>
      <c r="O23" s="317">
        <v>1131</v>
      </c>
      <c r="P23" s="317">
        <v>8</v>
      </c>
      <c r="Q23" s="317">
        <v>76</v>
      </c>
      <c r="R23" s="58">
        <v>8097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999</v>
      </c>
      <c r="C24" s="58">
        <v>0</v>
      </c>
      <c r="D24" s="317">
        <v>0</v>
      </c>
      <c r="E24" s="58">
        <v>0</v>
      </c>
      <c r="F24" s="317">
        <v>1412</v>
      </c>
      <c r="G24" s="58">
        <v>0</v>
      </c>
      <c r="H24" s="317">
        <v>0</v>
      </c>
      <c r="I24" s="317">
        <v>4870</v>
      </c>
      <c r="J24" s="472">
        <v>0</v>
      </c>
      <c r="K24" s="473">
        <v>0</v>
      </c>
      <c r="L24" s="58">
        <v>0</v>
      </c>
      <c r="M24" s="317">
        <v>4658</v>
      </c>
      <c r="N24" s="58">
        <v>0</v>
      </c>
      <c r="O24" s="317">
        <v>2286</v>
      </c>
      <c r="P24" s="317">
        <v>0</v>
      </c>
      <c r="Q24" s="317">
        <v>106</v>
      </c>
      <c r="R24" s="58">
        <v>14331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177</v>
      </c>
      <c r="G25" s="475">
        <v>0</v>
      </c>
      <c r="H25" s="474">
        <v>0</v>
      </c>
      <c r="I25" s="474">
        <v>1762</v>
      </c>
      <c r="J25" s="476">
        <v>0</v>
      </c>
      <c r="K25" s="477">
        <v>0</v>
      </c>
      <c r="L25" s="475">
        <v>0</v>
      </c>
      <c r="M25" s="474">
        <v>246</v>
      </c>
      <c r="N25" s="475">
        <v>0</v>
      </c>
      <c r="O25" s="474">
        <v>1005</v>
      </c>
      <c r="P25" s="474">
        <v>0</v>
      </c>
      <c r="Q25" s="474">
        <v>20</v>
      </c>
      <c r="R25" s="475">
        <v>3210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1876</v>
      </c>
      <c r="C27" s="58">
        <v>0</v>
      </c>
      <c r="D27" s="317">
        <v>0</v>
      </c>
      <c r="E27" s="58">
        <v>0</v>
      </c>
      <c r="F27" s="317">
        <v>932</v>
      </c>
      <c r="G27" s="58">
        <v>0</v>
      </c>
      <c r="H27" s="317">
        <v>0</v>
      </c>
      <c r="I27" s="317">
        <v>1954</v>
      </c>
      <c r="J27" s="472">
        <v>0</v>
      </c>
      <c r="K27" s="473">
        <v>0</v>
      </c>
      <c r="L27" s="58">
        <v>0</v>
      </c>
      <c r="M27" s="317">
        <v>4714</v>
      </c>
      <c r="N27" s="58">
        <v>0</v>
      </c>
      <c r="O27" s="317">
        <v>1648</v>
      </c>
      <c r="P27" s="317">
        <v>0</v>
      </c>
      <c r="Q27" s="317">
        <v>19</v>
      </c>
      <c r="R27" s="58">
        <v>11143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2370</v>
      </c>
      <c r="C28" s="58">
        <v>395</v>
      </c>
      <c r="D28" s="317">
        <v>0</v>
      </c>
      <c r="E28" s="58">
        <v>0</v>
      </c>
      <c r="F28" s="317">
        <v>373</v>
      </c>
      <c r="G28" s="58">
        <v>407</v>
      </c>
      <c r="H28" s="317">
        <v>0</v>
      </c>
      <c r="I28" s="317">
        <v>1341</v>
      </c>
      <c r="J28" s="472">
        <v>0</v>
      </c>
      <c r="K28" s="473">
        <v>645</v>
      </c>
      <c r="L28" s="58">
        <v>0</v>
      </c>
      <c r="M28" s="317">
        <v>2039</v>
      </c>
      <c r="N28" s="58">
        <v>855</v>
      </c>
      <c r="O28" s="317">
        <v>396</v>
      </c>
      <c r="P28" s="317">
        <v>1549</v>
      </c>
      <c r="Q28" s="317">
        <v>12</v>
      </c>
      <c r="R28" s="58">
        <v>10382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148</v>
      </c>
      <c r="C29" s="58">
        <v>2812</v>
      </c>
      <c r="D29" s="317">
        <v>0</v>
      </c>
      <c r="E29" s="58">
        <v>0</v>
      </c>
      <c r="F29" s="317">
        <v>580</v>
      </c>
      <c r="G29" s="58">
        <v>0</v>
      </c>
      <c r="H29" s="317">
        <v>0</v>
      </c>
      <c r="I29" s="317">
        <v>2728</v>
      </c>
      <c r="J29" s="472">
        <v>0</v>
      </c>
      <c r="K29" s="473">
        <v>0</v>
      </c>
      <c r="L29" s="58">
        <v>0</v>
      </c>
      <c r="M29" s="317">
        <v>2655</v>
      </c>
      <c r="N29" s="58">
        <v>0</v>
      </c>
      <c r="O29" s="317">
        <v>1184</v>
      </c>
      <c r="P29" s="317">
        <v>0</v>
      </c>
      <c r="Q29" s="317">
        <v>239</v>
      </c>
      <c r="R29" s="58">
        <v>10346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212</v>
      </c>
      <c r="J30" s="472">
        <v>0</v>
      </c>
      <c r="K30" s="473">
        <v>43</v>
      </c>
      <c r="L30" s="58">
        <v>0</v>
      </c>
      <c r="M30" s="317">
        <v>0</v>
      </c>
      <c r="N30" s="58">
        <v>0</v>
      </c>
      <c r="O30" s="317">
        <v>4507</v>
      </c>
      <c r="P30" s="317">
        <v>224</v>
      </c>
      <c r="Q30" s="317">
        <v>0</v>
      </c>
      <c r="R30" s="58">
        <v>4986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10938</v>
      </c>
      <c r="C31" s="540">
        <v>7443</v>
      </c>
      <c r="D31" s="479">
        <v>0</v>
      </c>
      <c r="E31" s="540">
        <v>0</v>
      </c>
      <c r="F31" s="479">
        <v>5233</v>
      </c>
      <c r="G31" s="540">
        <v>405</v>
      </c>
      <c r="H31" s="479">
        <v>0</v>
      </c>
      <c r="I31" s="479">
        <v>21792</v>
      </c>
      <c r="J31" s="541">
        <v>1185</v>
      </c>
      <c r="K31" s="480">
        <v>780</v>
      </c>
      <c r="L31" s="540">
        <v>0</v>
      </c>
      <c r="M31" s="479">
        <v>20610</v>
      </c>
      <c r="N31" s="540">
        <v>643</v>
      </c>
      <c r="O31" s="479">
        <v>8988</v>
      </c>
      <c r="P31" s="479">
        <v>1913</v>
      </c>
      <c r="Q31" s="479">
        <v>1289</v>
      </c>
      <c r="R31" s="540">
        <v>81219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2472</v>
      </c>
      <c r="C32" s="58">
        <v>0</v>
      </c>
      <c r="D32" s="317">
        <v>0</v>
      </c>
      <c r="E32" s="58">
        <v>0</v>
      </c>
      <c r="F32" s="317">
        <v>2289</v>
      </c>
      <c r="G32" s="58">
        <v>404</v>
      </c>
      <c r="H32" s="317">
        <v>0</v>
      </c>
      <c r="I32" s="317">
        <v>9437</v>
      </c>
      <c r="J32" s="472">
        <v>0</v>
      </c>
      <c r="K32" s="473">
        <v>675</v>
      </c>
      <c r="L32" s="58">
        <v>0</v>
      </c>
      <c r="M32" s="317">
        <v>9303</v>
      </c>
      <c r="N32" s="58">
        <v>0</v>
      </c>
      <c r="O32" s="317">
        <v>4452</v>
      </c>
      <c r="P32" s="317">
        <v>0</v>
      </c>
      <c r="Q32" s="317">
        <v>232</v>
      </c>
      <c r="R32" s="58">
        <v>29264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2225</v>
      </c>
      <c r="C33" s="58">
        <v>0</v>
      </c>
      <c r="D33" s="317">
        <v>0</v>
      </c>
      <c r="E33" s="58">
        <v>0</v>
      </c>
      <c r="F33" s="317">
        <v>1100</v>
      </c>
      <c r="G33" s="58">
        <v>0</v>
      </c>
      <c r="H33" s="317">
        <v>0</v>
      </c>
      <c r="I33" s="317">
        <v>4105</v>
      </c>
      <c r="J33" s="472">
        <v>0</v>
      </c>
      <c r="K33" s="473">
        <v>0</v>
      </c>
      <c r="L33" s="58">
        <v>0</v>
      </c>
      <c r="M33" s="317">
        <v>5144</v>
      </c>
      <c r="N33" s="58">
        <v>0</v>
      </c>
      <c r="O33" s="317">
        <v>5062</v>
      </c>
      <c r="P33" s="317">
        <v>0</v>
      </c>
      <c r="Q33" s="317">
        <v>101</v>
      </c>
      <c r="R33" s="58">
        <v>17737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45</v>
      </c>
      <c r="C34" s="58">
        <v>84</v>
      </c>
      <c r="D34" s="317">
        <v>0</v>
      </c>
      <c r="E34" s="58">
        <v>0</v>
      </c>
      <c r="F34" s="317">
        <v>942</v>
      </c>
      <c r="G34" s="58">
        <v>0</v>
      </c>
      <c r="H34" s="317">
        <v>0</v>
      </c>
      <c r="I34" s="317">
        <v>6153</v>
      </c>
      <c r="J34" s="472">
        <v>0</v>
      </c>
      <c r="K34" s="473">
        <v>0</v>
      </c>
      <c r="L34" s="58">
        <v>0</v>
      </c>
      <c r="M34" s="317">
        <v>3754</v>
      </c>
      <c r="N34" s="58">
        <v>0</v>
      </c>
      <c r="O34" s="317">
        <v>2943</v>
      </c>
      <c r="P34" s="317">
        <v>0</v>
      </c>
      <c r="Q34" s="317">
        <v>160</v>
      </c>
      <c r="R34" s="58">
        <v>14081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631</v>
      </c>
      <c r="C35" s="475">
        <v>3286</v>
      </c>
      <c r="D35" s="474">
        <v>3</v>
      </c>
      <c r="E35" s="475">
        <v>0</v>
      </c>
      <c r="F35" s="474">
        <v>1265</v>
      </c>
      <c r="G35" s="475">
        <v>42</v>
      </c>
      <c r="H35" s="474">
        <v>0</v>
      </c>
      <c r="I35" s="474">
        <v>5406</v>
      </c>
      <c r="J35" s="476">
        <v>0</v>
      </c>
      <c r="K35" s="477">
        <v>548</v>
      </c>
      <c r="L35" s="475">
        <v>0</v>
      </c>
      <c r="M35" s="474">
        <v>5632</v>
      </c>
      <c r="N35" s="475">
        <v>25</v>
      </c>
      <c r="O35" s="474">
        <v>2712</v>
      </c>
      <c r="P35" s="474">
        <v>1159</v>
      </c>
      <c r="Q35" s="474">
        <v>25</v>
      </c>
      <c r="R35" s="475">
        <v>20734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15778</v>
      </c>
      <c r="C36" s="58">
        <v>8328</v>
      </c>
      <c r="D36" s="317">
        <v>18</v>
      </c>
      <c r="E36" s="58">
        <v>0</v>
      </c>
      <c r="F36" s="317">
        <v>6551</v>
      </c>
      <c r="G36" s="58">
        <v>415</v>
      </c>
      <c r="H36" s="317">
        <v>0</v>
      </c>
      <c r="I36" s="317">
        <v>26823</v>
      </c>
      <c r="J36" s="472">
        <v>52</v>
      </c>
      <c r="K36" s="473">
        <v>800</v>
      </c>
      <c r="L36" s="58">
        <v>0</v>
      </c>
      <c r="M36" s="317">
        <v>29408</v>
      </c>
      <c r="N36" s="58">
        <v>664</v>
      </c>
      <c r="O36" s="317">
        <v>19418</v>
      </c>
      <c r="P36" s="317">
        <v>1876</v>
      </c>
      <c r="Q36" s="317">
        <v>611</v>
      </c>
      <c r="R36" s="58">
        <v>110742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71</v>
      </c>
      <c r="C37" s="58">
        <v>0</v>
      </c>
      <c r="D37" s="317">
        <v>0</v>
      </c>
      <c r="E37" s="58">
        <v>0</v>
      </c>
      <c r="F37" s="317">
        <v>1417</v>
      </c>
      <c r="G37" s="58">
        <v>0</v>
      </c>
      <c r="H37" s="317">
        <v>0</v>
      </c>
      <c r="I37" s="317">
        <v>4852</v>
      </c>
      <c r="J37" s="472">
        <v>0</v>
      </c>
      <c r="K37" s="473">
        <v>0</v>
      </c>
      <c r="L37" s="58">
        <v>0</v>
      </c>
      <c r="M37" s="317">
        <v>324</v>
      </c>
      <c r="N37" s="58">
        <v>0</v>
      </c>
      <c r="O37" s="317">
        <v>13879</v>
      </c>
      <c r="P37" s="317">
        <v>0</v>
      </c>
      <c r="Q37" s="317">
        <v>19</v>
      </c>
      <c r="R37" s="58">
        <v>20562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3233.1292090150005</v>
      </c>
      <c r="C38" s="58">
        <v>71.251928243999998</v>
      </c>
      <c r="D38" s="317">
        <v>0</v>
      </c>
      <c r="E38" s="58">
        <v>0</v>
      </c>
      <c r="F38" s="317">
        <v>2941.047994436</v>
      </c>
      <c r="G38" s="58">
        <v>406.224273181</v>
      </c>
      <c r="H38" s="317">
        <v>0</v>
      </c>
      <c r="I38" s="317">
        <v>20953.274042301</v>
      </c>
      <c r="J38" s="472">
        <v>11.68408121</v>
      </c>
      <c r="K38" s="473">
        <v>796.200445425</v>
      </c>
      <c r="L38" s="58">
        <v>0</v>
      </c>
      <c r="M38" s="317">
        <v>14119.117092215</v>
      </c>
      <c r="N38" s="58">
        <v>0</v>
      </c>
      <c r="O38" s="317">
        <v>7894.8209717649997</v>
      </c>
      <c r="P38" s="317">
        <v>1750.008994754</v>
      </c>
      <c r="Q38" s="317">
        <v>301.12167336900001</v>
      </c>
      <c r="R38" s="58">
        <v>52477.880705915006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238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85</v>
      </c>
      <c r="P39" s="317">
        <v>0</v>
      </c>
      <c r="Q39" s="317">
        <v>0</v>
      </c>
      <c r="R39" s="58">
        <v>323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69</v>
      </c>
      <c r="J40" s="472">
        <v>0</v>
      </c>
      <c r="K40" s="473">
        <v>1</v>
      </c>
      <c r="L40" s="58">
        <v>0</v>
      </c>
      <c r="M40" s="317">
        <v>0</v>
      </c>
      <c r="N40" s="58">
        <v>0</v>
      </c>
      <c r="O40" s="317">
        <v>45</v>
      </c>
      <c r="P40" s="317">
        <v>0</v>
      </c>
      <c r="Q40" s="317">
        <v>0</v>
      </c>
      <c r="R40" s="58">
        <v>115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2372</v>
      </c>
      <c r="C41" s="540">
        <v>2560</v>
      </c>
      <c r="D41" s="479">
        <v>0</v>
      </c>
      <c r="E41" s="540">
        <v>0</v>
      </c>
      <c r="F41" s="479">
        <v>2350</v>
      </c>
      <c r="G41" s="540">
        <v>0</v>
      </c>
      <c r="H41" s="479">
        <v>0</v>
      </c>
      <c r="I41" s="479">
        <v>12377</v>
      </c>
      <c r="J41" s="541">
        <v>0</v>
      </c>
      <c r="K41" s="480">
        <v>0</v>
      </c>
      <c r="L41" s="540">
        <v>0</v>
      </c>
      <c r="M41" s="479">
        <v>10488</v>
      </c>
      <c r="N41" s="540">
        <v>0</v>
      </c>
      <c r="O41" s="479">
        <v>9748</v>
      </c>
      <c r="P41" s="479">
        <v>0</v>
      </c>
      <c r="Q41" s="479">
        <v>208</v>
      </c>
      <c r="R41" s="540">
        <v>40103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47</v>
      </c>
      <c r="C42" s="58">
        <v>0</v>
      </c>
      <c r="D42" s="317">
        <v>0</v>
      </c>
      <c r="E42" s="58">
        <v>0</v>
      </c>
      <c r="F42" s="317">
        <v>8</v>
      </c>
      <c r="G42" s="58">
        <v>0</v>
      </c>
      <c r="H42" s="317">
        <v>0</v>
      </c>
      <c r="I42" s="317">
        <v>33</v>
      </c>
      <c r="J42" s="472">
        <v>0</v>
      </c>
      <c r="K42" s="473">
        <v>0</v>
      </c>
      <c r="L42" s="58">
        <v>0</v>
      </c>
      <c r="M42" s="317">
        <v>26</v>
      </c>
      <c r="N42" s="58">
        <v>0</v>
      </c>
      <c r="O42" s="317">
        <v>135</v>
      </c>
      <c r="P42" s="317">
        <v>0</v>
      </c>
      <c r="Q42" s="317">
        <v>0</v>
      </c>
      <c r="R42" s="58">
        <v>249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184</v>
      </c>
      <c r="C43" s="58">
        <v>79</v>
      </c>
      <c r="D43" s="317">
        <v>0</v>
      </c>
      <c r="E43" s="58">
        <v>0</v>
      </c>
      <c r="F43" s="317">
        <v>51</v>
      </c>
      <c r="G43" s="58">
        <v>6</v>
      </c>
      <c r="H43" s="317">
        <v>0</v>
      </c>
      <c r="I43" s="317">
        <v>1419</v>
      </c>
      <c r="J43" s="472">
        <v>0</v>
      </c>
      <c r="K43" s="473">
        <v>12</v>
      </c>
      <c r="L43" s="58">
        <v>0</v>
      </c>
      <c r="M43" s="317">
        <v>23</v>
      </c>
      <c r="N43" s="58">
        <v>5</v>
      </c>
      <c r="O43" s="317">
        <v>481</v>
      </c>
      <c r="P43" s="317">
        <v>7</v>
      </c>
      <c r="Q43" s="317">
        <v>3</v>
      </c>
      <c r="R43" s="58">
        <v>2270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53</v>
      </c>
      <c r="C44" s="58">
        <v>6657</v>
      </c>
      <c r="D44" s="317">
        <v>0</v>
      </c>
      <c r="E44" s="58">
        <v>0</v>
      </c>
      <c r="F44" s="317">
        <v>1316</v>
      </c>
      <c r="G44" s="58">
        <v>0</v>
      </c>
      <c r="H44" s="317">
        <v>0</v>
      </c>
      <c r="I44" s="317">
        <v>7409</v>
      </c>
      <c r="J44" s="472">
        <v>0</v>
      </c>
      <c r="K44" s="473">
        <v>2</v>
      </c>
      <c r="L44" s="58">
        <v>0</v>
      </c>
      <c r="M44" s="317">
        <v>5657</v>
      </c>
      <c r="N44" s="58">
        <v>0</v>
      </c>
      <c r="O44" s="317">
        <v>4443</v>
      </c>
      <c r="P44" s="317">
        <v>41</v>
      </c>
      <c r="Q44" s="317">
        <v>269</v>
      </c>
      <c r="R44" s="58">
        <v>25847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450</v>
      </c>
      <c r="G45" s="475">
        <v>0</v>
      </c>
      <c r="H45" s="474">
        <v>0</v>
      </c>
      <c r="I45" s="474">
        <v>1830</v>
      </c>
      <c r="J45" s="476">
        <v>5</v>
      </c>
      <c r="K45" s="477">
        <v>0</v>
      </c>
      <c r="L45" s="475">
        <v>0</v>
      </c>
      <c r="M45" s="474">
        <v>1595</v>
      </c>
      <c r="N45" s="475">
        <v>0</v>
      </c>
      <c r="O45" s="474">
        <v>1213</v>
      </c>
      <c r="P45" s="474">
        <v>0</v>
      </c>
      <c r="Q45" s="474">
        <v>40</v>
      </c>
      <c r="R45" s="475">
        <v>5133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43</v>
      </c>
      <c r="C46" s="58">
        <v>172</v>
      </c>
      <c r="D46" s="317">
        <v>0</v>
      </c>
      <c r="E46" s="58">
        <v>0</v>
      </c>
      <c r="F46" s="317">
        <v>71</v>
      </c>
      <c r="G46" s="58">
        <v>2</v>
      </c>
      <c r="H46" s="317">
        <v>0</v>
      </c>
      <c r="I46" s="317">
        <v>889</v>
      </c>
      <c r="J46" s="472">
        <v>0</v>
      </c>
      <c r="K46" s="473">
        <v>119</v>
      </c>
      <c r="L46" s="58">
        <v>0</v>
      </c>
      <c r="M46" s="317">
        <v>237</v>
      </c>
      <c r="N46" s="58">
        <v>0</v>
      </c>
      <c r="O46" s="317">
        <v>178</v>
      </c>
      <c r="P46" s="317">
        <v>0</v>
      </c>
      <c r="Q46" s="317">
        <v>8</v>
      </c>
      <c r="R46" s="58">
        <v>1719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756</v>
      </c>
      <c r="C47" s="58">
        <v>0</v>
      </c>
      <c r="D47" s="317">
        <v>0</v>
      </c>
      <c r="E47" s="58">
        <v>0</v>
      </c>
      <c r="F47" s="317">
        <v>3142</v>
      </c>
      <c r="G47" s="58">
        <v>0</v>
      </c>
      <c r="H47" s="317">
        <v>0</v>
      </c>
      <c r="I47" s="317">
        <v>10010</v>
      </c>
      <c r="J47" s="472">
        <v>0</v>
      </c>
      <c r="K47" s="473">
        <v>0</v>
      </c>
      <c r="L47" s="58">
        <v>0</v>
      </c>
      <c r="M47" s="317">
        <v>14648</v>
      </c>
      <c r="N47" s="58">
        <v>0</v>
      </c>
      <c r="O47" s="317">
        <v>10471</v>
      </c>
      <c r="P47" s="317">
        <v>0</v>
      </c>
      <c r="Q47" s="317">
        <v>29</v>
      </c>
      <c r="R47" s="58">
        <v>39056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1290</v>
      </c>
      <c r="C48" s="58">
        <v>2470</v>
      </c>
      <c r="D48" s="317">
        <v>0</v>
      </c>
      <c r="E48" s="58">
        <v>0</v>
      </c>
      <c r="F48" s="317">
        <v>698</v>
      </c>
      <c r="G48" s="58">
        <v>43</v>
      </c>
      <c r="H48" s="317">
        <v>0</v>
      </c>
      <c r="I48" s="317">
        <v>4381</v>
      </c>
      <c r="J48" s="472">
        <v>0</v>
      </c>
      <c r="K48" s="473">
        <v>0</v>
      </c>
      <c r="L48" s="58">
        <v>0</v>
      </c>
      <c r="M48" s="317">
        <v>2568</v>
      </c>
      <c r="N48" s="58">
        <v>70</v>
      </c>
      <c r="O48" s="317">
        <v>2103</v>
      </c>
      <c r="P48" s="317">
        <v>1056</v>
      </c>
      <c r="Q48" s="317">
        <v>80</v>
      </c>
      <c r="R48" s="58">
        <v>14759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270</v>
      </c>
      <c r="C49" s="58">
        <v>0</v>
      </c>
      <c r="D49" s="317">
        <v>0</v>
      </c>
      <c r="E49" s="58">
        <v>0</v>
      </c>
      <c r="F49" s="317">
        <v>79</v>
      </c>
      <c r="G49" s="58">
        <v>0</v>
      </c>
      <c r="H49" s="317">
        <v>0</v>
      </c>
      <c r="I49" s="317">
        <v>1234</v>
      </c>
      <c r="J49" s="472">
        <v>0</v>
      </c>
      <c r="K49" s="473">
        <v>0</v>
      </c>
      <c r="L49" s="58">
        <v>0</v>
      </c>
      <c r="M49" s="317">
        <v>190</v>
      </c>
      <c r="N49" s="58">
        <v>0</v>
      </c>
      <c r="O49" s="317">
        <v>1369</v>
      </c>
      <c r="P49" s="317">
        <v>0</v>
      </c>
      <c r="Q49" s="317">
        <v>13</v>
      </c>
      <c r="R49" s="58">
        <v>3155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4835</v>
      </c>
      <c r="C50" s="58">
        <v>0</v>
      </c>
      <c r="D50" s="317">
        <v>18</v>
      </c>
      <c r="E50" s="58">
        <v>0</v>
      </c>
      <c r="F50" s="317">
        <v>2207</v>
      </c>
      <c r="G50" s="58">
        <v>406</v>
      </c>
      <c r="H50" s="317">
        <v>0</v>
      </c>
      <c r="I50" s="317">
        <v>11400</v>
      </c>
      <c r="J50" s="472">
        <v>0</v>
      </c>
      <c r="K50" s="473">
        <v>779</v>
      </c>
      <c r="L50" s="58">
        <v>0</v>
      </c>
      <c r="M50" s="317">
        <v>7383</v>
      </c>
      <c r="N50" s="58">
        <v>1094</v>
      </c>
      <c r="O50" s="317">
        <v>2723</v>
      </c>
      <c r="P50" s="317">
        <v>1878</v>
      </c>
      <c r="Q50" s="317">
        <v>249</v>
      </c>
      <c r="R50" s="58">
        <v>32972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92388.129209014995</v>
      </c>
      <c r="C51" s="478">
        <v>49164.251928243997</v>
      </c>
      <c r="D51" s="478">
        <v>59</v>
      </c>
      <c r="E51" s="478">
        <v>0</v>
      </c>
      <c r="F51" s="478">
        <v>58052.047994435998</v>
      </c>
      <c r="G51" s="478">
        <v>4211.2242731810002</v>
      </c>
      <c r="H51" s="478">
        <v>0</v>
      </c>
      <c r="I51" s="478">
        <v>288012.274042301</v>
      </c>
      <c r="J51" s="478">
        <v>1263.6840812099999</v>
      </c>
      <c r="K51" s="478">
        <v>7662.200445425</v>
      </c>
      <c r="L51" s="478">
        <v>0</v>
      </c>
      <c r="M51" s="478">
        <v>241624.11709221499</v>
      </c>
      <c r="N51" s="478">
        <v>5885</v>
      </c>
      <c r="O51" s="478">
        <v>149206.820971765</v>
      </c>
      <c r="P51" s="478">
        <v>16784.008994754</v>
      </c>
      <c r="Q51" s="478">
        <v>6969.1216733689998</v>
      </c>
      <c r="R51" s="490">
        <v>921281.88070591504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485">
        <v>0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0</v>
      </c>
      <c r="R57" s="540">
        <v>0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0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0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0</v>
      </c>
      <c r="R65" s="58">
        <v>0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0</v>
      </c>
      <c r="R68" s="58">
        <v>0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0</v>
      </c>
      <c r="R75" s="58">
        <v>0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91">
        <v>0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92388.129209014995</v>
      </c>
      <c r="C77" s="88">
        <v>49164.251928243997</v>
      </c>
      <c r="D77" s="88">
        <v>59</v>
      </c>
      <c r="E77" s="88">
        <v>0</v>
      </c>
      <c r="F77" s="88">
        <v>58052.047994435998</v>
      </c>
      <c r="G77" s="88">
        <v>4211.2242731810002</v>
      </c>
      <c r="H77" s="88">
        <v>0</v>
      </c>
      <c r="I77" s="88">
        <v>288012.274042301</v>
      </c>
      <c r="J77" s="88">
        <v>1263.6840812099999</v>
      </c>
      <c r="K77" s="88">
        <v>7662.200445425</v>
      </c>
      <c r="L77" s="88">
        <v>0</v>
      </c>
      <c r="M77" s="88">
        <v>241624.11709221499</v>
      </c>
      <c r="N77" s="88">
        <v>5885</v>
      </c>
      <c r="O77" s="88">
        <v>149206.820971765</v>
      </c>
      <c r="P77" s="88">
        <v>16784.008994754</v>
      </c>
      <c r="Q77" s="88">
        <v>6969.1216733689998</v>
      </c>
      <c r="R77" s="132">
        <v>921281.88070591504</v>
      </c>
      <c r="S77" s="107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83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123"/>
      <c r="O78" s="77"/>
      <c r="P78" s="77"/>
      <c r="Q78" s="77"/>
      <c r="R78" s="77"/>
    </row>
    <row r="79" spans="1:28">
      <c r="A79" s="185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98"/>
      <c r="O79" s="70"/>
      <c r="P79" s="70"/>
      <c r="Q79" s="70"/>
      <c r="R79" s="70"/>
    </row>
    <row r="80" spans="1:28">
      <c r="A80" s="185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67"/>
      <c r="O80" s="70"/>
      <c r="P80" s="70"/>
      <c r="Q80" s="70"/>
      <c r="R80" s="70"/>
    </row>
    <row r="81" spans="1:18">
      <c r="A81" s="185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>
      <c r="A82" s="176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4" spans="1:18" ht="13.5" thickBot="1"/>
    <row r="85" spans="1:18" ht="13.5" thickBot="1">
      <c r="A85" s="609" t="s">
        <v>1909</v>
      </c>
    </row>
  </sheetData>
  <mergeCells count="31">
    <mergeCell ref="R9:R13"/>
    <mergeCell ref="L12:L13"/>
    <mergeCell ref="M12:M13"/>
    <mergeCell ref="N12:N13"/>
    <mergeCell ref="O12:O13"/>
    <mergeCell ref="M10:N11"/>
    <mergeCell ref="B12:B13"/>
    <mergeCell ref="C12:C13"/>
    <mergeCell ref="D12:D13"/>
    <mergeCell ref="E12:E13"/>
    <mergeCell ref="P12:P13"/>
    <mergeCell ref="Q9:Q13"/>
    <mergeCell ref="D10:E11"/>
    <mergeCell ref="G10:H11"/>
    <mergeCell ref="I10:J11"/>
    <mergeCell ref="K10:L11"/>
    <mergeCell ref="F10:F13"/>
    <mergeCell ref="G12:G13"/>
    <mergeCell ref="H12:H13"/>
    <mergeCell ref="I12:I13"/>
    <mergeCell ref="J12:J13"/>
    <mergeCell ref="A9:A13"/>
    <mergeCell ref="M9:P9"/>
    <mergeCell ref="A5:H6"/>
    <mergeCell ref="I5:R6"/>
    <mergeCell ref="O10:P11"/>
    <mergeCell ref="B9:E9"/>
    <mergeCell ref="F9:H9"/>
    <mergeCell ref="I9:L9"/>
    <mergeCell ref="B10:C11"/>
    <mergeCell ref="K12:K13"/>
  </mergeCells>
  <phoneticPr fontId="2" type="noConversion"/>
  <hyperlinks>
    <hyperlink ref="A1" location="icindekiler!A34" display="İÇİNDEKİLER"/>
    <hyperlink ref="A2" location="Index!A34" display="INDEX"/>
    <hyperlink ref="B1" location="'8B'!A85" display="▼"/>
    <hyperlink ref="A85" location="'8B'!A1" display="▲"/>
  </hyperlinks>
  <pageMargins left="0.18" right="0.17" top="0.49" bottom="0.42" header="0.5" footer="0.5"/>
  <pageSetup paperSize="9" scale="65" orientation="portrait" verticalDpi="300" r:id="rId1"/>
  <headerFooter alignWithMargins="0"/>
  <webPublishItems count="1">
    <webPublishItem id="12178" divId="Tablolar son_12178" sourceType="sheet" destinationFile="F:\karıştı valla\Tablolar\Tablolar Son\8B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5" width="18.5703125" style="1" customWidth="1"/>
    <col min="6" max="7" width="21.85546875" style="1" customWidth="1"/>
    <col min="8" max="8" width="15" style="1" customWidth="1"/>
    <col min="9" max="9" width="15.28515625" style="1" customWidth="1"/>
    <col min="10" max="10" width="14.7109375" style="1" customWidth="1"/>
    <col min="11" max="11" width="14.5703125" style="1" customWidth="1"/>
    <col min="12" max="12" width="21.140625" style="1" customWidth="1"/>
    <col min="13" max="13" width="21.7109375" style="1" customWidth="1"/>
    <col min="14" max="14" width="22.28515625" style="1" customWidth="1"/>
    <col min="15" max="15" width="23.5703125" style="1" customWidth="1"/>
    <col min="16" max="16" width="13" style="1" customWidth="1"/>
    <col min="17" max="17" width="12.8554687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2048</v>
      </c>
      <c r="Q3" s="27" t="s">
        <v>2049</v>
      </c>
    </row>
    <row r="4" spans="1:28">
      <c r="A4" s="26"/>
    </row>
    <row r="5" spans="1:28">
      <c r="A5" s="703" t="s">
        <v>2032</v>
      </c>
      <c r="B5" s="703"/>
      <c r="C5" s="703"/>
      <c r="D5" s="703"/>
      <c r="E5" s="703"/>
      <c r="F5" s="703"/>
      <c r="G5" s="703"/>
      <c r="H5" s="704" t="s">
        <v>840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  <c r="M6" s="704"/>
      <c r="N6" s="704"/>
      <c r="O6" s="704"/>
      <c r="P6" s="704"/>
      <c r="Q6" s="704"/>
    </row>
    <row r="7" spans="1:28">
      <c r="B7" s="26"/>
      <c r="C7" s="26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1212</v>
      </c>
      <c r="M9" s="684"/>
      <c r="N9" s="680" t="s">
        <v>1213</v>
      </c>
      <c r="O9" s="684"/>
      <c r="P9" s="682" t="s">
        <v>1926</v>
      </c>
      <c r="Q9" s="682" t="s">
        <v>1927</v>
      </c>
    </row>
    <row r="10" spans="1:28" ht="13.5" customHeight="1" thickBot="1">
      <c r="A10" s="698"/>
      <c r="B10" s="680" t="s">
        <v>1679</v>
      </c>
      <c r="C10" s="684"/>
      <c r="D10" s="680" t="s">
        <v>1514</v>
      </c>
      <c r="E10" s="684"/>
      <c r="F10" s="682" t="s">
        <v>1210</v>
      </c>
      <c r="G10" s="682" t="s">
        <v>256</v>
      </c>
      <c r="H10" s="680" t="s">
        <v>1680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1906</v>
      </c>
      <c r="C16" s="58">
        <v>0</v>
      </c>
      <c r="D16" s="317">
        <v>64</v>
      </c>
      <c r="E16" s="58">
        <v>0</v>
      </c>
      <c r="F16" s="317">
        <v>0</v>
      </c>
      <c r="G16" s="58">
        <v>0</v>
      </c>
      <c r="H16" s="317">
        <v>-11</v>
      </c>
      <c r="I16" s="317">
        <v>0</v>
      </c>
      <c r="J16" s="472">
        <v>0</v>
      </c>
      <c r="K16" s="473">
        <v>0</v>
      </c>
      <c r="L16" s="58">
        <v>443</v>
      </c>
      <c r="M16" s="317">
        <v>230</v>
      </c>
      <c r="N16" s="58">
        <v>0</v>
      </c>
      <c r="O16" s="317">
        <v>4</v>
      </c>
      <c r="P16" s="317">
        <v>0</v>
      </c>
      <c r="Q16" s="485">
        <v>2636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132705</v>
      </c>
      <c r="C17" s="58">
        <v>0</v>
      </c>
      <c r="D17" s="317">
        <v>0</v>
      </c>
      <c r="E17" s="58">
        <v>0</v>
      </c>
      <c r="F17" s="317">
        <v>9587</v>
      </c>
      <c r="G17" s="58">
        <v>0</v>
      </c>
      <c r="H17" s="317">
        <v>19797</v>
      </c>
      <c r="I17" s="317">
        <v>23675</v>
      </c>
      <c r="J17" s="472">
        <v>0</v>
      </c>
      <c r="K17" s="473">
        <v>0</v>
      </c>
      <c r="L17" s="58">
        <v>12452</v>
      </c>
      <c r="M17" s="317">
        <v>4994</v>
      </c>
      <c r="N17" s="58">
        <v>34282</v>
      </c>
      <c r="O17" s="317">
        <v>12056</v>
      </c>
      <c r="P17" s="317">
        <v>2410</v>
      </c>
      <c r="Q17" s="485">
        <v>251958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170668</v>
      </c>
      <c r="C18" s="58">
        <v>0</v>
      </c>
      <c r="D18" s="317">
        <v>324</v>
      </c>
      <c r="E18" s="58">
        <v>692</v>
      </c>
      <c r="F18" s="317">
        <v>2469</v>
      </c>
      <c r="G18" s="58">
        <v>0</v>
      </c>
      <c r="H18" s="317">
        <v>11672</v>
      </c>
      <c r="I18" s="317">
        <v>23</v>
      </c>
      <c r="J18" s="472">
        <v>0</v>
      </c>
      <c r="K18" s="473">
        <v>0</v>
      </c>
      <c r="L18" s="58">
        <v>34417</v>
      </c>
      <c r="M18" s="317">
        <v>14072</v>
      </c>
      <c r="N18" s="58">
        <v>9593</v>
      </c>
      <c r="O18" s="317">
        <v>2178</v>
      </c>
      <c r="P18" s="317">
        <v>469</v>
      </c>
      <c r="Q18" s="485">
        <v>246577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21762</v>
      </c>
      <c r="C19" s="58">
        <v>0</v>
      </c>
      <c r="D19" s="317">
        <v>45</v>
      </c>
      <c r="E19" s="58">
        <v>0</v>
      </c>
      <c r="F19" s="317">
        <v>1910</v>
      </c>
      <c r="G19" s="58">
        <v>0</v>
      </c>
      <c r="H19" s="317">
        <v>2400</v>
      </c>
      <c r="I19" s="317">
        <v>1242</v>
      </c>
      <c r="J19" s="472">
        <v>0</v>
      </c>
      <c r="K19" s="473">
        <v>0</v>
      </c>
      <c r="L19" s="58">
        <v>2868</v>
      </c>
      <c r="M19" s="317">
        <v>1402</v>
      </c>
      <c r="N19" s="58">
        <v>2974</v>
      </c>
      <c r="O19" s="317">
        <v>1191</v>
      </c>
      <c r="P19" s="317">
        <v>193</v>
      </c>
      <c r="Q19" s="485">
        <v>35987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217870</v>
      </c>
      <c r="C20" s="475">
        <v>549</v>
      </c>
      <c r="D20" s="474">
        <v>297</v>
      </c>
      <c r="E20" s="475">
        <v>0</v>
      </c>
      <c r="F20" s="474">
        <v>3170</v>
      </c>
      <c r="G20" s="475">
        <v>0</v>
      </c>
      <c r="H20" s="474">
        <v>13319</v>
      </c>
      <c r="I20" s="474">
        <v>19</v>
      </c>
      <c r="J20" s="476">
        <v>0</v>
      </c>
      <c r="K20" s="477">
        <v>0</v>
      </c>
      <c r="L20" s="475">
        <v>48015</v>
      </c>
      <c r="M20" s="474">
        <v>15975</v>
      </c>
      <c r="N20" s="475">
        <v>10356</v>
      </c>
      <c r="O20" s="474">
        <v>3316</v>
      </c>
      <c r="P20" s="474">
        <v>56</v>
      </c>
      <c r="Q20" s="489">
        <v>312942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77321</v>
      </c>
      <c r="C21" s="58">
        <v>525</v>
      </c>
      <c r="D21" s="317">
        <v>287</v>
      </c>
      <c r="E21" s="58">
        <v>591</v>
      </c>
      <c r="F21" s="317">
        <v>4156</v>
      </c>
      <c r="G21" s="58">
        <v>0</v>
      </c>
      <c r="H21" s="317">
        <v>7718</v>
      </c>
      <c r="I21" s="317">
        <v>7608</v>
      </c>
      <c r="J21" s="472">
        <v>0</v>
      </c>
      <c r="K21" s="473">
        <v>0</v>
      </c>
      <c r="L21" s="58">
        <v>11801</v>
      </c>
      <c r="M21" s="317">
        <v>5909</v>
      </c>
      <c r="N21" s="58">
        <v>10816</v>
      </c>
      <c r="O21" s="317">
        <v>4543</v>
      </c>
      <c r="P21" s="317">
        <v>137</v>
      </c>
      <c r="Q21" s="485">
        <v>131412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12763</v>
      </c>
      <c r="C22" s="58">
        <v>0</v>
      </c>
      <c r="D22" s="317">
        <v>184</v>
      </c>
      <c r="E22" s="58">
        <v>0</v>
      </c>
      <c r="F22" s="317">
        <v>378</v>
      </c>
      <c r="G22" s="58">
        <v>0</v>
      </c>
      <c r="H22" s="317">
        <v>1515</v>
      </c>
      <c r="I22" s="317">
        <v>0</v>
      </c>
      <c r="J22" s="472">
        <v>0</v>
      </c>
      <c r="K22" s="473">
        <v>0</v>
      </c>
      <c r="L22" s="58">
        <v>2965</v>
      </c>
      <c r="M22" s="317">
        <v>1940</v>
      </c>
      <c r="N22" s="58">
        <v>918</v>
      </c>
      <c r="O22" s="317">
        <v>413</v>
      </c>
      <c r="P22" s="317">
        <v>2265</v>
      </c>
      <c r="Q22" s="485">
        <v>23341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9549</v>
      </c>
      <c r="C23" s="58">
        <v>0</v>
      </c>
      <c r="D23" s="317">
        <v>0</v>
      </c>
      <c r="E23" s="58">
        <v>0</v>
      </c>
      <c r="F23" s="317">
        <v>120</v>
      </c>
      <c r="G23" s="58">
        <v>0</v>
      </c>
      <c r="H23" s="317">
        <v>639</v>
      </c>
      <c r="I23" s="317">
        <v>0</v>
      </c>
      <c r="J23" s="472">
        <v>0</v>
      </c>
      <c r="K23" s="473">
        <v>0</v>
      </c>
      <c r="L23" s="58">
        <v>1658</v>
      </c>
      <c r="M23" s="317">
        <v>986</v>
      </c>
      <c r="N23" s="58">
        <v>489</v>
      </c>
      <c r="O23" s="317">
        <v>168</v>
      </c>
      <c r="P23" s="317">
        <v>279</v>
      </c>
      <c r="Q23" s="485">
        <v>13888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33517</v>
      </c>
      <c r="C24" s="58">
        <v>0</v>
      </c>
      <c r="D24" s="317">
        <v>0</v>
      </c>
      <c r="E24" s="58">
        <v>0</v>
      </c>
      <c r="F24" s="317">
        <v>1058</v>
      </c>
      <c r="G24" s="58">
        <v>0</v>
      </c>
      <c r="H24" s="317">
        <v>2281</v>
      </c>
      <c r="I24" s="317">
        <v>563</v>
      </c>
      <c r="J24" s="472">
        <v>0</v>
      </c>
      <c r="K24" s="473">
        <v>0</v>
      </c>
      <c r="L24" s="58">
        <v>8689</v>
      </c>
      <c r="M24" s="317">
        <v>983</v>
      </c>
      <c r="N24" s="58">
        <v>1631</v>
      </c>
      <c r="O24" s="317">
        <v>327</v>
      </c>
      <c r="P24" s="317">
        <v>0</v>
      </c>
      <c r="Q24" s="485">
        <v>49049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-543</v>
      </c>
      <c r="C25" s="475">
        <v>0</v>
      </c>
      <c r="D25" s="474">
        <v>0</v>
      </c>
      <c r="E25" s="475">
        <v>0</v>
      </c>
      <c r="F25" s="474">
        <v>-2</v>
      </c>
      <c r="G25" s="475">
        <v>0</v>
      </c>
      <c r="H25" s="474">
        <v>2</v>
      </c>
      <c r="I25" s="474">
        <v>288</v>
      </c>
      <c r="J25" s="476">
        <v>0</v>
      </c>
      <c r="K25" s="477">
        <v>0</v>
      </c>
      <c r="L25" s="475">
        <v>1808</v>
      </c>
      <c r="M25" s="474">
        <v>1729</v>
      </c>
      <c r="N25" s="475">
        <v>0</v>
      </c>
      <c r="O25" s="474">
        <v>11</v>
      </c>
      <c r="P25" s="474">
        <v>-385</v>
      </c>
      <c r="Q25" s="489">
        <v>2908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35133</v>
      </c>
      <c r="C27" s="58">
        <v>0</v>
      </c>
      <c r="D27" s="317">
        <v>0</v>
      </c>
      <c r="E27" s="58">
        <v>0</v>
      </c>
      <c r="F27" s="317">
        <v>2181</v>
      </c>
      <c r="G27" s="58">
        <v>0</v>
      </c>
      <c r="H27" s="317">
        <v>3727</v>
      </c>
      <c r="I27" s="317">
        <v>0</v>
      </c>
      <c r="J27" s="472">
        <v>0</v>
      </c>
      <c r="K27" s="473">
        <v>0</v>
      </c>
      <c r="L27" s="58">
        <v>2432</v>
      </c>
      <c r="M27" s="317">
        <v>1802</v>
      </c>
      <c r="N27" s="58">
        <v>4022</v>
      </c>
      <c r="O27" s="317">
        <v>264</v>
      </c>
      <c r="P27" s="317">
        <v>7</v>
      </c>
      <c r="Q27" s="485">
        <v>49568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22753</v>
      </c>
      <c r="C28" s="58">
        <v>0</v>
      </c>
      <c r="D28" s="317">
        <v>0</v>
      </c>
      <c r="E28" s="58">
        <v>0</v>
      </c>
      <c r="F28" s="317">
        <v>2050</v>
      </c>
      <c r="G28" s="58">
        <v>0</v>
      </c>
      <c r="H28" s="317">
        <v>1451</v>
      </c>
      <c r="I28" s="317">
        <v>2903</v>
      </c>
      <c r="J28" s="472">
        <v>0</v>
      </c>
      <c r="K28" s="473">
        <v>0</v>
      </c>
      <c r="L28" s="58">
        <v>5198</v>
      </c>
      <c r="M28" s="317">
        <v>2934</v>
      </c>
      <c r="N28" s="58">
        <v>3639</v>
      </c>
      <c r="O28" s="317">
        <v>647</v>
      </c>
      <c r="P28" s="317">
        <v>26</v>
      </c>
      <c r="Q28" s="485">
        <v>41601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14342</v>
      </c>
      <c r="C29" s="58">
        <v>0</v>
      </c>
      <c r="D29" s="317">
        <v>0</v>
      </c>
      <c r="E29" s="58">
        <v>0</v>
      </c>
      <c r="F29" s="317">
        <v>1823</v>
      </c>
      <c r="G29" s="58">
        <v>0</v>
      </c>
      <c r="H29" s="317">
        <v>224</v>
      </c>
      <c r="I29" s="317">
        <v>4148</v>
      </c>
      <c r="J29" s="472">
        <v>0</v>
      </c>
      <c r="K29" s="473">
        <v>0</v>
      </c>
      <c r="L29" s="58">
        <v>1696</v>
      </c>
      <c r="M29" s="317">
        <v>452</v>
      </c>
      <c r="N29" s="58">
        <v>3774</v>
      </c>
      <c r="O29" s="317">
        <v>593</v>
      </c>
      <c r="P29" s="317">
        <v>402</v>
      </c>
      <c r="Q29" s="485">
        <v>27454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1</v>
      </c>
      <c r="I30" s="317">
        <v>0</v>
      </c>
      <c r="J30" s="472">
        <v>0</v>
      </c>
      <c r="K30" s="473">
        <v>0</v>
      </c>
      <c r="L30" s="58">
        <v>-60</v>
      </c>
      <c r="M30" s="317">
        <v>1621</v>
      </c>
      <c r="N30" s="58">
        <v>0</v>
      </c>
      <c r="O30" s="317">
        <v>0</v>
      </c>
      <c r="P30" s="317">
        <v>286</v>
      </c>
      <c r="Q30" s="485">
        <v>1848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73006</v>
      </c>
      <c r="C31" s="540">
        <v>0</v>
      </c>
      <c r="D31" s="479">
        <v>0</v>
      </c>
      <c r="E31" s="540">
        <v>0</v>
      </c>
      <c r="F31" s="479">
        <v>5749</v>
      </c>
      <c r="G31" s="540">
        <v>0</v>
      </c>
      <c r="H31" s="479">
        <v>8207</v>
      </c>
      <c r="I31" s="479">
        <v>7639</v>
      </c>
      <c r="J31" s="541">
        <v>0</v>
      </c>
      <c r="K31" s="480">
        <v>0</v>
      </c>
      <c r="L31" s="540">
        <v>10109</v>
      </c>
      <c r="M31" s="479">
        <v>4210</v>
      </c>
      <c r="N31" s="540">
        <v>12532</v>
      </c>
      <c r="O31" s="479">
        <v>3716</v>
      </c>
      <c r="P31" s="479">
        <v>679</v>
      </c>
      <c r="Q31" s="491">
        <v>125847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23553</v>
      </c>
      <c r="C32" s="58">
        <v>122</v>
      </c>
      <c r="D32" s="317">
        <v>246</v>
      </c>
      <c r="E32" s="58">
        <v>0</v>
      </c>
      <c r="F32" s="317">
        <v>351</v>
      </c>
      <c r="G32" s="58">
        <v>0</v>
      </c>
      <c r="H32" s="317">
        <v>1393</v>
      </c>
      <c r="I32" s="317">
        <v>0</v>
      </c>
      <c r="J32" s="472">
        <v>0</v>
      </c>
      <c r="K32" s="473">
        <v>0</v>
      </c>
      <c r="L32" s="58">
        <v>4440</v>
      </c>
      <c r="M32" s="317">
        <v>2258</v>
      </c>
      <c r="N32" s="58">
        <v>1207</v>
      </c>
      <c r="O32" s="317">
        <v>363</v>
      </c>
      <c r="P32" s="317">
        <v>273</v>
      </c>
      <c r="Q32" s="485">
        <v>34206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3540</v>
      </c>
      <c r="C33" s="58">
        <v>0</v>
      </c>
      <c r="D33" s="317">
        <v>0</v>
      </c>
      <c r="E33" s="58">
        <v>0</v>
      </c>
      <c r="F33" s="317">
        <v>137</v>
      </c>
      <c r="G33" s="58">
        <v>0</v>
      </c>
      <c r="H33" s="317">
        <v>522</v>
      </c>
      <c r="I33" s="317">
        <v>-21</v>
      </c>
      <c r="J33" s="472">
        <v>0</v>
      </c>
      <c r="K33" s="473">
        <v>0</v>
      </c>
      <c r="L33" s="58">
        <v>819</v>
      </c>
      <c r="M33" s="317">
        <v>607</v>
      </c>
      <c r="N33" s="58">
        <v>356</v>
      </c>
      <c r="O33" s="317">
        <v>318</v>
      </c>
      <c r="P33" s="317">
        <v>1</v>
      </c>
      <c r="Q33" s="485">
        <v>6279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14049</v>
      </c>
      <c r="C34" s="58">
        <v>0</v>
      </c>
      <c r="D34" s="317">
        <v>0</v>
      </c>
      <c r="E34" s="58">
        <v>0</v>
      </c>
      <c r="F34" s="317">
        <v>93</v>
      </c>
      <c r="G34" s="58">
        <v>0</v>
      </c>
      <c r="H34" s="317">
        <v>119</v>
      </c>
      <c r="I34" s="317">
        <v>622</v>
      </c>
      <c r="J34" s="472">
        <v>0</v>
      </c>
      <c r="K34" s="473">
        <v>0</v>
      </c>
      <c r="L34" s="58">
        <v>2804</v>
      </c>
      <c r="M34" s="317">
        <v>1973</v>
      </c>
      <c r="N34" s="58">
        <v>321</v>
      </c>
      <c r="O34" s="317">
        <v>185</v>
      </c>
      <c r="P34" s="317">
        <v>3142</v>
      </c>
      <c r="Q34" s="485">
        <v>23308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11508</v>
      </c>
      <c r="C35" s="475">
        <v>0</v>
      </c>
      <c r="D35" s="474">
        <v>18</v>
      </c>
      <c r="E35" s="475">
        <v>0</v>
      </c>
      <c r="F35" s="474">
        <v>1104</v>
      </c>
      <c r="G35" s="475">
        <v>0</v>
      </c>
      <c r="H35" s="474">
        <v>413</v>
      </c>
      <c r="I35" s="474">
        <v>2118</v>
      </c>
      <c r="J35" s="476">
        <v>-2</v>
      </c>
      <c r="K35" s="477">
        <v>0</v>
      </c>
      <c r="L35" s="475">
        <v>1759</v>
      </c>
      <c r="M35" s="474">
        <v>1255</v>
      </c>
      <c r="N35" s="475">
        <v>1726</v>
      </c>
      <c r="O35" s="474">
        <v>783</v>
      </c>
      <c r="P35" s="474">
        <v>523</v>
      </c>
      <c r="Q35" s="489">
        <v>21205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90774</v>
      </c>
      <c r="C36" s="58">
        <v>66</v>
      </c>
      <c r="D36" s="317">
        <v>188</v>
      </c>
      <c r="E36" s="58">
        <v>0</v>
      </c>
      <c r="F36" s="317">
        <v>5019</v>
      </c>
      <c r="G36" s="58">
        <v>0</v>
      </c>
      <c r="H36" s="317">
        <v>8506</v>
      </c>
      <c r="I36" s="317">
        <v>17408</v>
      </c>
      <c r="J36" s="472">
        <v>0</v>
      </c>
      <c r="K36" s="473">
        <v>0</v>
      </c>
      <c r="L36" s="58">
        <v>14660</v>
      </c>
      <c r="M36" s="317">
        <v>10630</v>
      </c>
      <c r="N36" s="58">
        <v>10655</v>
      </c>
      <c r="O36" s="317">
        <v>4205</v>
      </c>
      <c r="P36" s="317">
        <v>0</v>
      </c>
      <c r="Q36" s="485">
        <v>162111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-5756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6</v>
      </c>
      <c r="I37" s="317">
        <v>0</v>
      </c>
      <c r="J37" s="472">
        <v>0</v>
      </c>
      <c r="K37" s="473">
        <v>0</v>
      </c>
      <c r="L37" s="58">
        <v>2106</v>
      </c>
      <c r="M37" s="317">
        <v>184</v>
      </c>
      <c r="N37" s="58">
        <v>0</v>
      </c>
      <c r="O37" s="317">
        <v>10</v>
      </c>
      <c r="P37" s="317">
        <v>-1083</v>
      </c>
      <c r="Q37" s="485">
        <v>-4533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87420.383337057006</v>
      </c>
      <c r="C38" s="58">
        <v>382.68774834499999</v>
      </c>
      <c r="D38" s="317">
        <v>0</v>
      </c>
      <c r="E38" s="58">
        <v>0.55296898299999997</v>
      </c>
      <c r="F38" s="317">
        <v>980.12579690699999</v>
      </c>
      <c r="G38" s="58">
        <v>0</v>
      </c>
      <c r="H38" s="317">
        <v>4204.3686496290002</v>
      </c>
      <c r="I38" s="317">
        <v>0</v>
      </c>
      <c r="J38" s="472">
        <v>0</v>
      </c>
      <c r="K38" s="473">
        <v>0</v>
      </c>
      <c r="L38" s="58">
        <v>28802.600999999999</v>
      </c>
      <c r="M38" s="317">
        <v>11974.401915646002</v>
      </c>
      <c r="N38" s="58">
        <v>3116.2799841269998</v>
      </c>
      <c r="O38" s="317">
        <v>1155.349132068</v>
      </c>
      <c r="P38" s="317">
        <v>1026.4891026699997</v>
      </c>
      <c r="Q38" s="485">
        <v>139063.23963543199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485">
        <v>0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-17</v>
      </c>
      <c r="I40" s="317">
        <v>0</v>
      </c>
      <c r="J40" s="472">
        <v>0</v>
      </c>
      <c r="K40" s="473">
        <v>0</v>
      </c>
      <c r="L40" s="58">
        <v>0</v>
      </c>
      <c r="M40" s="317">
        <v>18</v>
      </c>
      <c r="N40" s="58">
        <v>0</v>
      </c>
      <c r="O40" s="317">
        <v>15</v>
      </c>
      <c r="P40" s="317">
        <v>0</v>
      </c>
      <c r="Q40" s="485">
        <v>16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46509</v>
      </c>
      <c r="C41" s="540">
        <v>51</v>
      </c>
      <c r="D41" s="479">
        <v>12</v>
      </c>
      <c r="E41" s="540">
        <v>0</v>
      </c>
      <c r="F41" s="479">
        <v>1702</v>
      </c>
      <c r="G41" s="540">
        <v>0</v>
      </c>
      <c r="H41" s="479">
        <v>3152</v>
      </c>
      <c r="I41" s="479">
        <v>3220</v>
      </c>
      <c r="J41" s="541">
        <v>0</v>
      </c>
      <c r="K41" s="480">
        <v>0</v>
      </c>
      <c r="L41" s="540">
        <v>7684</v>
      </c>
      <c r="M41" s="479">
        <v>4526</v>
      </c>
      <c r="N41" s="540">
        <v>5125</v>
      </c>
      <c r="O41" s="479">
        <v>2827</v>
      </c>
      <c r="P41" s="479">
        <v>526</v>
      </c>
      <c r="Q41" s="491">
        <v>75334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199</v>
      </c>
      <c r="C42" s="58">
        <v>0</v>
      </c>
      <c r="D42" s="317">
        <v>0</v>
      </c>
      <c r="E42" s="58">
        <v>0</v>
      </c>
      <c r="F42" s="317">
        <v>15</v>
      </c>
      <c r="G42" s="58">
        <v>0</v>
      </c>
      <c r="H42" s="317">
        <v>12</v>
      </c>
      <c r="I42" s="317">
        <v>0</v>
      </c>
      <c r="J42" s="472">
        <v>0</v>
      </c>
      <c r="K42" s="473">
        <v>0</v>
      </c>
      <c r="L42" s="58">
        <v>49</v>
      </c>
      <c r="M42" s="317">
        <v>27</v>
      </c>
      <c r="N42" s="58">
        <v>19</v>
      </c>
      <c r="O42" s="317">
        <v>39</v>
      </c>
      <c r="P42" s="317">
        <v>32</v>
      </c>
      <c r="Q42" s="485">
        <v>392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-382</v>
      </c>
      <c r="C43" s="58">
        <v>0</v>
      </c>
      <c r="D43" s="317">
        <v>77</v>
      </c>
      <c r="E43" s="58">
        <v>0</v>
      </c>
      <c r="F43" s="317">
        <v>16</v>
      </c>
      <c r="G43" s="58">
        <v>0</v>
      </c>
      <c r="H43" s="317">
        <v>1262</v>
      </c>
      <c r="I43" s="317">
        <v>316</v>
      </c>
      <c r="J43" s="472">
        <v>0</v>
      </c>
      <c r="K43" s="473">
        <v>0</v>
      </c>
      <c r="L43" s="58">
        <v>784</v>
      </c>
      <c r="M43" s="317">
        <v>437</v>
      </c>
      <c r="N43" s="58">
        <v>12</v>
      </c>
      <c r="O43" s="317">
        <v>214</v>
      </c>
      <c r="P43" s="317">
        <v>164</v>
      </c>
      <c r="Q43" s="485">
        <v>2900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21018</v>
      </c>
      <c r="C44" s="58">
        <v>0</v>
      </c>
      <c r="D44" s="317">
        <v>172</v>
      </c>
      <c r="E44" s="58">
        <v>0</v>
      </c>
      <c r="F44" s="317">
        <v>2783</v>
      </c>
      <c r="G44" s="58">
        <v>0</v>
      </c>
      <c r="H44" s="317">
        <v>3</v>
      </c>
      <c r="I44" s="317">
        <v>9498</v>
      </c>
      <c r="J44" s="472">
        <v>0</v>
      </c>
      <c r="K44" s="473">
        <v>0</v>
      </c>
      <c r="L44" s="58">
        <v>2931</v>
      </c>
      <c r="M44" s="317">
        <v>1611</v>
      </c>
      <c r="N44" s="58">
        <v>4293</v>
      </c>
      <c r="O44" s="317">
        <v>2593</v>
      </c>
      <c r="P44" s="317">
        <v>1109</v>
      </c>
      <c r="Q44" s="485">
        <v>46011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9036</v>
      </c>
      <c r="C45" s="475">
        <v>70</v>
      </c>
      <c r="D45" s="474">
        <v>0</v>
      </c>
      <c r="E45" s="475">
        <v>0</v>
      </c>
      <c r="F45" s="474">
        <v>402</v>
      </c>
      <c r="G45" s="475">
        <v>0</v>
      </c>
      <c r="H45" s="474">
        <v>411</v>
      </c>
      <c r="I45" s="474">
        <v>586</v>
      </c>
      <c r="J45" s="476">
        <v>0</v>
      </c>
      <c r="K45" s="477">
        <v>0</v>
      </c>
      <c r="L45" s="475">
        <v>2579</v>
      </c>
      <c r="M45" s="474">
        <v>933</v>
      </c>
      <c r="N45" s="475">
        <v>1137</v>
      </c>
      <c r="O45" s="474">
        <v>443</v>
      </c>
      <c r="P45" s="474">
        <v>3212</v>
      </c>
      <c r="Q45" s="489">
        <v>18809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1560</v>
      </c>
      <c r="C46" s="58">
        <v>0</v>
      </c>
      <c r="D46" s="317">
        <v>21</v>
      </c>
      <c r="E46" s="58">
        <v>0</v>
      </c>
      <c r="F46" s="317">
        <v>106</v>
      </c>
      <c r="G46" s="58">
        <v>0</v>
      </c>
      <c r="H46" s="317">
        <v>196</v>
      </c>
      <c r="I46" s="317">
        <v>588</v>
      </c>
      <c r="J46" s="472">
        <v>0</v>
      </c>
      <c r="K46" s="473">
        <v>0</v>
      </c>
      <c r="L46" s="58">
        <v>507</v>
      </c>
      <c r="M46" s="317">
        <v>193</v>
      </c>
      <c r="N46" s="58">
        <v>165</v>
      </c>
      <c r="O46" s="317">
        <v>71</v>
      </c>
      <c r="P46" s="317">
        <v>481</v>
      </c>
      <c r="Q46" s="485">
        <v>3888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23499</v>
      </c>
      <c r="C47" s="58">
        <v>0</v>
      </c>
      <c r="D47" s="317">
        <v>1664</v>
      </c>
      <c r="E47" s="58">
        <v>0</v>
      </c>
      <c r="F47" s="317">
        <v>0</v>
      </c>
      <c r="G47" s="58">
        <v>0</v>
      </c>
      <c r="H47" s="317">
        <v>-57</v>
      </c>
      <c r="I47" s="317">
        <v>0</v>
      </c>
      <c r="J47" s="472">
        <v>0</v>
      </c>
      <c r="K47" s="473">
        <v>0</v>
      </c>
      <c r="L47" s="58">
        <v>9149</v>
      </c>
      <c r="M47" s="317">
        <v>4912</v>
      </c>
      <c r="N47" s="58">
        <v>0</v>
      </c>
      <c r="O47" s="317">
        <v>89</v>
      </c>
      <c r="P47" s="317">
        <v>225</v>
      </c>
      <c r="Q47" s="485">
        <v>39481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3593</v>
      </c>
      <c r="C48" s="58">
        <v>0</v>
      </c>
      <c r="D48" s="317">
        <v>0</v>
      </c>
      <c r="E48" s="58">
        <v>0</v>
      </c>
      <c r="F48" s="317">
        <v>196</v>
      </c>
      <c r="G48" s="58">
        <v>0</v>
      </c>
      <c r="H48" s="317">
        <v>947</v>
      </c>
      <c r="I48" s="317">
        <v>1800</v>
      </c>
      <c r="J48" s="472">
        <v>0</v>
      </c>
      <c r="K48" s="473">
        <v>0</v>
      </c>
      <c r="L48" s="58">
        <v>1006</v>
      </c>
      <c r="M48" s="317">
        <v>805</v>
      </c>
      <c r="N48" s="58">
        <v>963</v>
      </c>
      <c r="O48" s="317">
        <v>401</v>
      </c>
      <c r="P48" s="317">
        <v>407</v>
      </c>
      <c r="Q48" s="485">
        <v>10118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670</v>
      </c>
      <c r="C49" s="58">
        <v>0</v>
      </c>
      <c r="D49" s="317">
        <v>0</v>
      </c>
      <c r="E49" s="58">
        <v>0</v>
      </c>
      <c r="F49" s="317">
        <v>44</v>
      </c>
      <c r="G49" s="58">
        <v>0</v>
      </c>
      <c r="H49" s="317">
        <v>300</v>
      </c>
      <c r="I49" s="317">
        <v>0</v>
      </c>
      <c r="J49" s="472">
        <v>0</v>
      </c>
      <c r="K49" s="473">
        <v>0</v>
      </c>
      <c r="L49" s="58">
        <v>379</v>
      </c>
      <c r="M49" s="317">
        <v>448</v>
      </c>
      <c r="N49" s="58">
        <v>170</v>
      </c>
      <c r="O49" s="317">
        <v>305</v>
      </c>
      <c r="P49" s="317">
        <v>75</v>
      </c>
      <c r="Q49" s="485">
        <v>2391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76569</v>
      </c>
      <c r="C50" s="58">
        <v>0</v>
      </c>
      <c r="D50" s="317">
        <v>0</v>
      </c>
      <c r="E50" s="58">
        <v>0</v>
      </c>
      <c r="F50" s="317">
        <v>1325</v>
      </c>
      <c r="G50" s="58">
        <v>0</v>
      </c>
      <c r="H50" s="317">
        <v>5491</v>
      </c>
      <c r="I50" s="317">
        <v>2</v>
      </c>
      <c r="J50" s="472">
        <v>0</v>
      </c>
      <c r="K50" s="473">
        <v>0</v>
      </c>
      <c r="L50" s="58">
        <v>15754</v>
      </c>
      <c r="M50" s="317">
        <v>4371</v>
      </c>
      <c r="N50" s="58">
        <v>3756</v>
      </c>
      <c r="O50" s="317">
        <v>1116</v>
      </c>
      <c r="P50" s="317">
        <v>18</v>
      </c>
      <c r="Q50" s="485">
        <v>108402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1230111.383337057</v>
      </c>
      <c r="C51" s="478">
        <v>1765.687748345</v>
      </c>
      <c r="D51" s="478">
        <v>3599</v>
      </c>
      <c r="E51" s="478">
        <v>1283.552968983</v>
      </c>
      <c r="F51" s="478">
        <v>48922.125796906999</v>
      </c>
      <c r="G51" s="478">
        <v>0</v>
      </c>
      <c r="H51" s="478">
        <v>99805.368649629003</v>
      </c>
      <c r="I51" s="478">
        <v>84245</v>
      </c>
      <c r="J51" s="478">
        <v>-2</v>
      </c>
      <c r="K51" s="478">
        <v>0</v>
      </c>
      <c r="L51" s="478">
        <v>240703.601</v>
      </c>
      <c r="M51" s="478">
        <v>106401.401915646</v>
      </c>
      <c r="N51" s="478">
        <v>128047.279984127</v>
      </c>
      <c r="O51" s="478">
        <v>44559.349132067997</v>
      </c>
      <c r="P51" s="478">
        <v>16955.489102669999</v>
      </c>
      <c r="Q51" s="490">
        <v>2006397.2396354319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485">
        <v>0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485">
        <v>0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485">
        <v>0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485">
        <v>0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485">
        <v>0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91">
        <v>0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485">
        <v>0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485">
        <v>0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485">
        <v>0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89">
        <v>0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485">
        <v>0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485">
        <v>0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485">
        <v>0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485">
        <v>0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485">
        <v>0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485">
        <v>0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485">
        <v>0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89">
        <v>0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485">
        <v>0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485">
        <v>0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91">
        <v>0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1230111.383337057</v>
      </c>
      <c r="C77" s="88">
        <v>1765.687748345</v>
      </c>
      <c r="D77" s="88">
        <v>3599</v>
      </c>
      <c r="E77" s="88">
        <v>1283.552968983</v>
      </c>
      <c r="F77" s="88">
        <v>48922.125796906999</v>
      </c>
      <c r="G77" s="88">
        <v>0</v>
      </c>
      <c r="H77" s="88">
        <v>99805.368649629003</v>
      </c>
      <c r="I77" s="88">
        <v>84245</v>
      </c>
      <c r="J77" s="88">
        <v>-2</v>
      </c>
      <c r="K77" s="88">
        <v>0</v>
      </c>
      <c r="L77" s="88">
        <v>240703.601</v>
      </c>
      <c r="M77" s="88">
        <v>106401.401915646</v>
      </c>
      <c r="N77" s="88">
        <v>128047.279984127</v>
      </c>
      <c r="O77" s="88">
        <v>44559.349132067997</v>
      </c>
      <c r="P77" s="88">
        <v>16955.489102669999</v>
      </c>
      <c r="Q77" s="88">
        <v>2006397.2396354319</v>
      </c>
    </row>
    <row r="78" spans="1:28">
      <c r="A78" s="187"/>
      <c r="B78" s="77"/>
      <c r="C78" s="77"/>
      <c r="D78" s="77"/>
      <c r="E78" s="77"/>
      <c r="F78" s="77"/>
      <c r="G78" s="123"/>
      <c r="H78" s="77"/>
      <c r="I78" s="77"/>
      <c r="J78" s="77"/>
      <c r="K78" s="77"/>
      <c r="L78" s="77"/>
      <c r="M78" s="77"/>
      <c r="N78" s="123"/>
      <c r="O78" s="77"/>
      <c r="P78" s="77"/>
      <c r="Q78" s="184"/>
    </row>
    <row r="79" spans="1:28">
      <c r="A79" s="188"/>
      <c r="B79" s="70"/>
      <c r="C79" s="70"/>
      <c r="D79" s="70"/>
      <c r="E79" s="70"/>
      <c r="F79" s="70"/>
      <c r="G79" s="98"/>
      <c r="H79" s="70"/>
      <c r="I79" s="70"/>
      <c r="J79" s="70"/>
      <c r="K79" s="70"/>
      <c r="L79" s="70"/>
      <c r="M79" s="70"/>
      <c r="N79" s="98"/>
      <c r="O79" s="70"/>
      <c r="P79" s="70"/>
      <c r="Q79" s="186"/>
    </row>
    <row r="80" spans="1:28">
      <c r="A80" s="188"/>
      <c r="B80" s="70"/>
      <c r="C80" s="70"/>
      <c r="D80" s="70"/>
      <c r="E80" s="70"/>
      <c r="F80" s="70"/>
      <c r="G80" s="98"/>
      <c r="H80" s="70"/>
      <c r="I80" s="70"/>
      <c r="J80" s="70"/>
      <c r="K80" s="70"/>
      <c r="L80" s="70"/>
      <c r="M80" s="70"/>
      <c r="N80" s="98"/>
      <c r="O80" s="70"/>
      <c r="P80" s="70"/>
      <c r="Q80" s="186"/>
    </row>
    <row r="81" spans="1:17">
      <c r="A81" s="188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186"/>
    </row>
    <row r="82" spans="1:17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3.5" thickBo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3.5" thickBot="1">
      <c r="A85" s="609" t="s">
        <v>1909</v>
      </c>
    </row>
  </sheetData>
  <mergeCells count="28">
    <mergeCell ref="B12:B13"/>
    <mergeCell ref="C12:C13"/>
    <mergeCell ref="D12:D13"/>
    <mergeCell ref="E12:E13"/>
    <mergeCell ref="F10:F13"/>
    <mergeCell ref="G10:G13"/>
    <mergeCell ref="H10:I11"/>
    <mergeCell ref="J10:K11"/>
    <mergeCell ref="H12:H13"/>
    <mergeCell ref="I12:I13"/>
    <mergeCell ref="J12:J13"/>
    <mergeCell ref="K12:K13"/>
    <mergeCell ref="P9:P13"/>
    <mergeCell ref="Q9:Q13"/>
    <mergeCell ref="L11:L13"/>
    <mergeCell ref="M11:M13"/>
    <mergeCell ref="N11:N13"/>
    <mergeCell ref="O11:O13"/>
    <mergeCell ref="A5:G6"/>
    <mergeCell ref="H5:Q6"/>
    <mergeCell ref="A9:A13"/>
    <mergeCell ref="B9:E9"/>
    <mergeCell ref="F9:G9"/>
    <mergeCell ref="H9:K9"/>
    <mergeCell ref="B10:C11"/>
    <mergeCell ref="D10:E11"/>
    <mergeCell ref="L9:M10"/>
    <mergeCell ref="N9:O10"/>
  </mergeCells>
  <phoneticPr fontId="2" type="noConversion"/>
  <hyperlinks>
    <hyperlink ref="A1" location="icindekiler!A36" display="İÇİNDEKİLER"/>
    <hyperlink ref="A2" location="Index!A36" display="INDEX"/>
    <hyperlink ref="B1" location="'9A'!A85" display="▼"/>
    <hyperlink ref="A85" location="'9A'!A1" display="▲"/>
  </hyperlinks>
  <pageMargins left="0.18" right="0.17" top="0.66" bottom="0.18" header="0.5" footer="0.25"/>
  <pageSetup paperSize="9" scale="65" orientation="portrait" verticalDpi="300" r:id="rId1"/>
  <headerFooter alignWithMargins="0"/>
  <webPublishItems count="1">
    <webPublishItem id="12801" divId="Tablolar son_12801" sourceType="sheet" destinationFile="F:\karıştı valla\Tablolar\9A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5" width="17" style="1" customWidth="1"/>
    <col min="6" max="8" width="16.42578125" style="1" customWidth="1"/>
    <col min="9" max="9" width="15.140625" style="1" customWidth="1"/>
    <col min="10" max="11" width="14.140625" style="1" customWidth="1"/>
    <col min="12" max="12" width="14.28515625" style="1" customWidth="1"/>
    <col min="13" max="13" width="14" style="1" customWidth="1"/>
    <col min="14" max="14" width="16.7109375" style="1" customWidth="1"/>
    <col min="15" max="15" width="15.85546875" style="1" customWidth="1"/>
    <col min="16" max="16" width="16.7109375" style="1" customWidth="1"/>
    <col min="17" max="17" width="15.28515625" style="1" customWidth="1"/>
    <col min="18" max="18" width="14.5703125" style="1" customWidth="1"/>
    <col min="19" max="19" width="9.140625" style="1"/>
    <col min="20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1430</v>
      </c>
      <c r="R3" s="27" t="s">
        <v>1431</v>
      </c>
    </row>
    <row r="4" spans="1:28">
      <c r="A4" s="26"/>
    </row>
    <row r="5" spans="1:28" ht="12.75" customHeight="1">
      <c r="A5" s="714" t="s">
        <v>2032</v>
      </c>
      <c r="B5" s="714"/>
      <c r="C5" s="714"/>
      <c r="D5" s="714"/>
      <c r="E5" s="714"/>
      <c r="F5" s="714"/>
      <c r="G5" s="714"/>
      <c r="H5" s="714"/>
      <c r="I5" s="704" t="s">
        <v>280</v>
      </c>
      <c r="J5" s="704"/>
      <c r="K5" s="704"/>
      <c r="L5" s="704"/>
      <c r="M5" s="704"/>
      <c r="N5" s="704"/>
      <c r="O5" s="704"/>
      <c r="P5" s="704"/>
      <c r="Q5" s="704"/>
      <c r="R5" s="704"/>
    </row>
    <row r="6" spans="1:28">
      <c r="A6" s="714"/>
      <c r="B6" s="714"/>
      <c r="C6" s="714"/>
      <c r="D6" s="714"/>
      <c r="E6" s="714"/>
      <c r="F6" s="714"/>
      <c r="G6" s="714"/>
      <c r="H6" s="714"/>
      <c r="I6" s="704"/>
      <c r="J6" s="704"/>
      <c r="K6" s="704"/>
      <c r="L6" s="704"/>
      <c r="M6" s="704"/>
      <c r="N6" s="704"/>
      <c r="O6" s="704"/>
      <c r="P6" s="704"/>
      <c r="Q6" s="704"/>
      <c r="R6" s="704"/>
    </row>
    <row r="7" spans="1:28">
      <c r="A7" s="28"/>
      <c r="B7" s="28"/>
      <c r="C7" s="28"/>
      <c r="D7" s="28"/>
      <c r="E7" s="28"/>
      <c r="F7" s="28"/>
      <c r="G7" s="28"/>
      <c r="H7" s="2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1216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2"/>
      <c r="Q9" s="682" t="s">
        <v>1924</v>
      </c>
      <c r="R9" s="682" t="s">
        <v>1925</v>
      </c>
    </row>
    <row r="10" spans="1:28" ht="18" customHeight="1">
      <c r="A10" s="698"/>
      <c r="B10" s="680" t="s">
        <v>1214</v>
      </c>
      <c r="C10" s="684"/>
      <c r="D10" s="680" t="s">
        <v>1215</v>
      </c>
      <c r="E10" s="684"/>
      <c r="F10" s="682" t="s">
        <v>263</v>
      </c>
      <c r="G10" s="680" t="s">
        <v>264</v>
      </c>
      <c r="H10" s="684"/>
      <c r="I10" s="680" t="s">
        <v>259</v>
      </c>
      <c r="J10" s="684"/>
      <c r="K10" s="680" t="s">
        <v>255</v>
      </c>
      <c r="L10" s="684"/>
      <c r="M10" s="680" t="s">
        <v>1920</v>
      </c>
      <c r="N10" s="684"/>
      <c r="O10" s="680" t="s">
        <v>1921</v>
      </c>
      <c r="P10" s="684"/>
      <c r="Q10" s="686"/>
      <c r="R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1922</v>
      </c>
      <c r="N12" s="682" t="s">
        <v>1923</v>
      </c>
      <c r="O12" s="682" t="s">
        <v>1922</v>
      </c>
      <c r="P12" s="682" t="s">
        <v>1923</v>
      </c>
      <c r="Q12" s="686"/>
      <c r="R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</row>
    <row r="14" spans="1:28">
      <c r="A14" s="57" t="s">
        <v>1928</v>
      </c>
      <c r="B14" s="30"/>
      <c r="C14" s="30"/>
      <c r="E14" s="30"/>
      <c r="G14" s="30"/>
      <c r="H14" s="30"/>
      <c r="J14" s="30"/>
      <c r="L14" s="30"/>
      <c r="N14" s="30"/>
      <c r="P14" s="30"/>
      <c r="Q14" s="30"/>
      <c r="R14" s="30"/>
    </row>
    <row r="15" spans="1:28">
      <c r="A15" s="542" t="s">
        <v>626</v>
      </c>
      <c r="B15" s="35"/>
      <c r="C15" s="35"/>
      <c r="E15" s="35"/>
      <c r="G15" s="35"/>
      <c r="H15" s="35"/>
      <c r="J15" s="35"/>
      <c r="L15" s="35"/>
      <c r="N15" s="35"/>
      <c r="P15" s="35"/>
      <c r="Q15" s="35"/>
      <c r="R15" s="35"/>
    </row>
    <row r="16" spans="1:28">
      <c r="A16" s="59" t="s">
        <v>627</v>
      </c>
      <c r="B16" s="317">
        <v>0</v>
      </c>
      <c r="C16" s="58">
        <v>56</v>
      </c>
      <c r="D16" s="317">
        <v>0</v>
      </c>
      <c r="E16" s="58">
        <v>0</v>
      </c>
      <c r="F16" s="317">
        <v>287</v>
      </c>
      <c r="G16" s="58">
        <v>0</v>
      </c>
      <c r="H16" s="317">
        <v>0</v>
      </c>
      <c r="I16" s="317">
        <v>1077</v>
      </c>
      <c r="J16" s="472">
        <v>32</v>
      </c>
      <c r="K16" s="473">
        <v>0</v>
      </c>
      <c r="L16" s="58">
        <v>0</v>
      </c>
      <c r="M16" s="317">
        <v>894</v>
      </c>
      <c r="N16" s="58">
        <v>0</v>
      </c>
      <c r="O16" s="317">
        <v>228</v>
      </c>
      <c r="P16" s="317">
        <v>0</v>
      </c>
      <c r="Q16" s="317">
        <v>0</v>
      </c>
      <c r="R16" s="58">
        <v>2574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29055</v>
      </c>
      <c r="C17" s="58">
        <v>38074</v>
      </c>
      <c r="D17" s="317">
        <v>0</v>
      </c>
      <c r="E17" s="58">
        <v>0</v>
      </c>
      <c r="F17" s="317">
        <v>19497</v>
      </c>
      <c r="G17" s="58">
        <v>0</v>
      </c>
      <c r="H17" s="317">
        <v>0</v>
      </c>
      <c r="I17" s="317">
        <v>86086</v>
      </c>
      <c r="J17" s="472">
        <v>0</v>
      </c>
      <c r="K17" s="473">
        <v>0</v>
      </c>
      <c r="L17" s="58">
        <v>0</v>
      </c>
      <c r="M17" s="317">
        <v>66274</v>
      </c>
      <c r="N17" s="58">
        <v>0</v>
      </c>
      <c r="O17" s="317">
        <v>23875</v>
      </c>
      <c r="P17" s="317">
        <v>0</v>
      </c>
      <c r="Q17" s="317">
        <v>0</v>
      </c>
      <c r="R17" s="58">
        <v>262861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17617</v>
      </c>
      <c r="C18" s="58">
        <v>3399</v>
      </c>
      <c r="D18" s="317">
        <v>0</v>
      </c>
      <c r="E18" s="58">
        <v>0</v>
      </c>
      <c r="F18" s="317">
        <v>24535</v>
      </c>
      <c r="G18" s="58">
        <v>68</v>
      </c>
      <c r="H18" s="317">
        <v>94</v>
      </c>
      <c r="I18" s="317">
        <v>116748</v>
      </c>
      <c r="J18" s="472">
        <v>0</v>
      </c>
      <c r="K18" s="473">
        <v>185</v>
      </c>
      <c r="L18" s="58">
        <v>83</v>
      </c>
      <c r="M18" s="317">
        <v>81773</v>
      </c>
      <c r="N18" s="58">
        <v>161</v>
      </c>
      <c r="O18" s="317">
        <v>21792</v>
      </c>
      <c r="P18" s="317">
        <v>66</v>
      </c>
      <c r="Q18" s="317">
        <v>1061</v>
      </c>
      <c r="R18" s="58">
        <v>267582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3828</v>
      </c>
      <c r="C19" s="58">
        <v>2236</v>
      </c>
      <c r="D19" s="317">
        <v>0</v>
      </c>
      <c r="E19" s="58">
        <v>0</v>
      </c>
      <c r="F19" s="317">
        <v>3704</v>
      </c>
      <c r="G19" s="58">
        <v>9</v>
      </c>
      <c r="H19" s="317">
        <v>0</v>
      </c>
      <c r="I19" s="317">
        <v>13074</v>
      </c>
      <c r="J19" s="472">
        <v>0</v>
      </c>
      <c r="K19" s="473">
        <v>27</v>
      </c>
      <c r="L19" s="58">
        <v>0</v>
      </c>
      <c r="M19" s="317">
        <v>11040</v>
      </c>
      <c r="N19" s="58">
        <v>34</v>
      </c>
      <c r="O19" s="317">
        <v>4059</v>
      </c>
      <c r="P19" s="317">
        <v>1</v>
      </c>
      <c r="Q19" s="317">
        <v>1504</v>
      </c>
      <c r="R19" s="58">
        <v>39516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22730</v>
      </c>
      <c r="C20" s="475">
        <v>114</v>
      </c>
      <c r="D20" s="474">
        <v>0</v>
      </c>
      <c r="E20" s="475">
        <v>0</v>
      </c>
      <c r="F20" s="474">
        <v>34495</v>
      </c>
      <c r="G20" s="475">
        <v>63</v>
      </c>
      <c r="H20" s="474">
        <v>0</v>
      </c>
      <c r="I20" s="474">
        <v>129938</v>
      </c>
      <c r="J20" s="476">
        <v>0</v>
      </c>
      <c r="K20" s="477">
        <v>179</v>
      </c>
      <c r="L20" s="475">
        <v>0</v>
      </c>
      <c r="M20" s="474">
        <v>104215</v>
      </c>
      <c r="N20" s="475">
        <v>127</v>
      </c>
      <c r="O20" s="474">
        <v>29393</v>
      </c>
      <c r="P20" s="474">
        <v>201</v>
      </c>
      <c r="Q20" s="474">
        <v>820</v>
      </c>
      <c r="R20" s="475">
        <v>322275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11443</v>
      </c>
      <c r="C21" s="58">
        <v>10902</v>
      </c>
      <c r="D21" s="317">
        <v>0</v>
      </c>
      <c r="E21" s="58">
        <v>0</v>
      </c>
      <c r="F21" s="317">
        <v>12541</v>
      </c>
      <c r="G21" s="58">
        <v>57</v>
      </c>
      <c r="H21" s="317">
        <v>119</v>
      </c>
      <c r="I21" s="317">
        <v>50464</v>
      </c>
      <c r="J21" s="472">
        <v>181</v>
      </c>
      <c r="K21" s="473">
        <v>207</v>
      </c>
      <c r="L21" s="58">
        <v>399</v>
      </c>
      <c r="M21" s="317">
        <v>37988</v>
      </c>
      <c r="N21" s="58">
        <v>254</v>
      </c>
      <c r="O21" s="317">
        <v>15265</v>
      </c>
      <c r="P21" s="317">
        <v>41</v>
      </c>
      <c r="Q21" s="317">
        <v>1238</v>
      </c>
      <c r="R21" s="58">
        <v>141099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1908</v>
      </c>
      <c r="C22" s="58">
        <v>167</v>
      </c>
      <c r="D22" s="317">
        <v>0</v>
      </c>
      <c r="E22" s="58">
        <v>0</v>
      </c>
      <c r="F22" s="317">
        <v>1938</v>
      </c>
      <c r="G22" s="58">
        <v>50</v>
      </c>
      <c r="H22" s="317">
        <v>0</v>
      </c>
      <c r="I22" s="317">
        <v>10324</v>
      </c>
      <c r="J22" s="472">
        <v>0</v>
      </c>
      <c r="K22" s="473">
        <v>121</v>
      </c>
      <c r="L22" s="58">
        <v>0</v>
      </c>
      <c r="M22" s="317">
        <v>6118</v>
      </c>
      <c r="N22" s="58">
        <v>0</v>
      </c>
      <c r="O22" s="317">
        <v>2561</v>
      </c>
      <c r="P22" s="317">
        <v>0</v>
      </c>
      <c r="Q22" s="317">
        <v>1129</v>
      </c>
      <c r="R22" s="58">
        <v>24316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1111</v>
      </c>
      <c r="C23" s="58">
        <v>0</v>
      </c>
      <c r="D23" s="317">
        <v>0</v>
      </c>
      <c r="E23" s="58">
        <v>0</v>
      </c>
      <c r="F23" s="317">
        <v>1353</v>
      </c>
      <c r="G23" s="58">
        <v>19</v>
      </c>
      <c r="H23" s="317">
        <v>0</v>
      </c>
      <c r="I23" s="317">
        <v>6071</v>
      </c>
      <c r="J23" s="472">
        <v>0</v>
      </c>
      <c r="K23" s="473">
        <v>67</v>
      </c>
      <c r="L23" s="58">
        <v>0</v>
      </c>
      <c r="M23" s="317">
        <v>5067</v>
      </c>
      <c r="N23" s="58">
        <v>0</v>
      </c>
      <c r="O23" s="317">
        <v>1561</v>
      </c>
      <c r="P23" s="317">
        <v>3</v>
      </c>
      <c r="Q23" s="317">
        <v>77</v>
      </c>
      <c r="R23" s="58">
        <v>15329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3143</v>
      </c>
      <c r="C24" s="58">
        <v>193</v>
      </c>
      <c r="D24" s="317">
        <v>0</v>
      </c>
      <c r="E24" s="58">
        <v>0</v>
      </c>
      <c r="F24" s="317">
        <v>4372</v>
      </c>
      <c r="G24" s="58">
        <v>0</v>
      </c>
      <c r="H24" s="317">
        <v>0</v>
      </c>
      <c r="I24" s="317">
        <v>22768</v>
      </c>
      <c r="J24" s="472">
        <v>0</v>
      </c>
      <c r="K24" s="473">
        <v>0</v>
      </c>
      <c r="L24" s="58">
        <v>0</v>
      </c>
      <c r="M24" s="317">
        <v>17354</v>
      </c>
      <c r="N24" s="58">
        <v>0</v>
      </c>
      <c r="O24" s="317">
        <v>3172</v>
      </c>
      <c r="P24" s="317">
        <v>0</v>
      </c>
      <c r="Q24" s="317">
        <v>61</v>
      </c>
      <c r="R24" s="58">
        <v>51063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-4</v>
      </c>
      <c r="C25" s="475">
        <v>0</v>
      </c>
      <c r="D25" s="474">
        <v>0</v>
      </c>
      <c r="E25" s="475">
        <v>0</v>
      </c>
      <c r="F25" s="474">
        <v>-67</v>
      </c>
      <c r="G25" s="475">
        <v>0</v>
      </c>
      <c r="H25" s="474">
        <v>0</v>
      </c>
      <c r="I25" s="474">
        <v>2350</v>
      </c>
      <c r="J25" s="476">
        <v>0</v>
      </c>
      <c r="K25" s="477">
        <v>0</v>
      </c>
      <c r="L25" s="475">
        <v>0</v>
      </c>
      <c r="M25" s="474">
        <v>9</v>
      </c>
      <c r="N25" s="475">
        <v>0</v>
      </c>
      <c r="O25" s="474">
        <v>613</v>
      </c>
      <c r="P25" s="474">
        <v>0</v>
      </c>
      <c r="Q25" s="474">
        <v>6</v>
      </c>
      <c r="R25" s="475">
        <v>2907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7358</v>
      </c>
      <c r="C27" s="58">
        <v>0</v>
      </c>
      <c r="D27" s="317">
        <v>0</v>
      </c>
      <c r="E27" s="58">
        <v>0</v>
      </c>
      <c r="F27" s="317">
        <v>5130</v>
      </c>
      <c r="G27" s="58">
        <v>0</v>
      </c>
      <c r="H27" s="317">
        <v>0</v>
      </c>
      <c r="I27" s="317">
        <v>18308</v>
      </c>
      <c r="J27" s="472">
        <v>0</v>
      </c>
      <c r="K27" s="473">
        <v>0</v>
      </c>
      <c r="L27" s="58">
        <v>0</v>
      </c>
      <c r="M27" s="317">
        <v>17692</v>
      </c>
      <c r="N27" s="58">
        <v>0</v>
      </c>
      <c r="O27" s="317">
        <v>1323</v>
      </c>
      <c r="P27" s="317">
        <v>0</v>
      </c>
      <c r="Q27" s="317">
        <v>61</v>
      </c>
      <c r="R27" s="58">
        <v>49872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2234</v>
      </c>
      <c r="C28" s="58">
        <v>4687</v>
      </c>
      <c r="D28" s="317">
        <v>0</v>
      </c>
      <c r="E28" s="58">
        <v>0</v>
      </c>
      <c r="F28" s="317">
        <v>3059</v>
      </c>
      <c r="G28" s="58">
        <v>1</v>
      </c>
      <c r="H28" s="317">
        <v>0</v>
      </c>
      <c r="I28" s="317">
        <v>14514</v>
      </c>
      <c r="J28" s="472">
        <v>0</v>
      </c>
      <c r="K28" s="473">
        <v>0</v>
      </c>
      <c r="L28" s="58">
        <v>0</v>
      </c>
      <c r="M28" s="317">
        <v>12771</v>
      </c>
      <c r="N28" s="58">
        <v>0</v>
      </c>
      <c r="O28" s="317">
        <v>3812</v>
      </c>
      <c r="P28" s="317">
        <v>0</v>
      </c>
      <c r="Q28" s="317">
        <v>186</v>
      </c>
      <c r="R28" s="58">
        <v>41264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359</v>
      </c>
      <c r="C29" s="58">
        <v>6859</v>
      </c>
      <c r="D29" s="317">
        <v>0</v>
      </c>
      <c r="E29" s="58">
        <v>0</v>
      </c>
      <c r="F29" s="317">
        <v>2246</v>
      </c>
      <c r="G29" s="58">
        <v>0</v>
      </c>
      <c r="H29" s="317">
        <v>0</v>
      </c>
      <c r="I29" s="317">
        <v>8763</v>
      </c>
      <c r="J29" s="472">
        <v>0</v>
      </c>
      <c r="K29" s="473">
        <v>0</v>
      </c>
      <c r="L29" s="58">
        <v>0</v>
      </c>
      <c r="M29" s="317">
        <v>6424</v>
      </c>
      <c r="N29" s="58">
        <v>0</v>
      </c>
      <c r="O29" s="317">
        <v>1212</v>
      </c>
      <c r="P29" s="317">
        <v>0</v>
      </c>
      <c r="Q29" s="317">
        <v>515</v>
      </c>
      <c r="R29" s="58">
        <v>26378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162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1343</v>
      </c>
      <c r="P30" s="317">
        <v>0</v>
      </c>
      <c r="Q30" s="317">
        <v>0</v>
      </c>
      <c r="R30" s="58">
        <v>1505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13177</v>
      </c>
      <c r="C31" s="540">
        <v>13056</v>
      </c>
      <c r="D31" s="479">
        <v>0</v>
      </c>
      <c r="E31" s="540">
        <v>0</v>
      </c>
      <c r="F31" s="479">
        <v>11241</v>
      </c>
      <c r="G31" s="540">
        <v>0</v>
      </c>
      <c r="H31" s="479">
        <v>0</v>
      </c>
      <c r="I31" s="479">
        <v>44788</v>
      </c>
      <c r="J31" s="541">
        <v>9</v>
      </c>
      <c r="K31" s="480">
        <v>0</v>
      </c>
      <c r="L31" s="540">
        <v>0</v>
      </c>
      <c r="M31" s="479">
        <v>35423</v>
      </c>
      <c r="N31" s="540">
        <v>0</v>
      </c>
      <c r="O31" s="479">
        <v>10604</v>
      </c>
      <c r="P31" s="479">
        <v>3</v>
      </c>
      <c r="Q31" s="479">
        <v>2429</v>
      </c>
      <c r="R31" s="540">
        <v>130730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2485</v>
      </c>
      <c r="C32" s="58">
        <v>0</v>
      </c>
      <c r="D32" s="317">
        <v>0</v>
      </c>
      <c r="E32" s="58">
        <v>0</v>
      </c>
      <c r="F32" s="317">
        <v>3771</v>
      </c>
      <c r="G32" s="58">
        <v>55</v>
      </c>
      <c r="H32" s="317">
        <v>0</v>
      </c>
      <c r="I32" s="317">
        <v>13722</v>
      </c>
      <c r="J32" s="472">
        <v>90</v>
      </c>
      <c r="K32" s="473">
        <v>180</v>
      </c>
      <c r="L32" s="58">
        <v>0</v>
      </c>
      <c r="M32" s="317">
        <v>12195</v>
      </c>
      <c r="N32" s="58">
        <v>0</v>
      </c>
      <c r="O32" s="317">
        <v>3600</v>
      </c>
      <c r="P32" s="317">
        <v>0</v>
      </c>
      <c r="Q32" s="317">
        <v>794</v>
      </c>
      <c r="R32" s="58">
        <v>36892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806</v>
      </c>
      <c r="C33" s="58">
        <v>0</v>
      </c>
      <c r="D33" s="317">
        <v>0</v>
      </c>
      <c r="E33" s="58">
        <v>0</v>
      </c>
      <c r="F33" s="317">
        <v>656</v>
      </c>
      <c r="G33" s="58">
        <v>0</v>
      </c>
      <c r="H33" s="317">
        <v>0</v>
      </c>
      <c r="I33" s="317">
        <v>2120</v>
      </c>
      <c r="J33" s="472">
        <v>0</v>
      </c>
      <c r="K33" s="473">
        <v>0</v>
      </c>
      <c r="L33" s="58">
        <v>0</v>
      </c>
      <c r="M33" s="317">
        <v>1647</v>
      </c>
      <c r="N33" s="58">
        <v>0</v>
      </c>
      <c r="O33" s="317">
        <v>1015</v>
      </c>
      <c r="P33" s="317">
        <v>0</v>
      </c>
      <c r="Q33" s="317">
        <v>26</v>
      </c>
      <c r="R33" s="58">
        <v>6270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382</v>
      </c>
      <c r="C34" s="58">
        <v>340</v>
      </c>
      <c r="D34" s="317">
        <v>0</v>
      </c>
      <c r="E34" s="58">
        <v>0</v>
      </c>
      <c r="F34" s="317">
        <v>2309</v>
      </c>
      <c r="G34" s="58">
        <v>0</v>
      </c>
      <c r="H34" s="317">
        <v>0</v>
      </c>
      <c r="I34" s="317">
        <v>11661</v>
      </c>
      <c r="J34" s="472">
        <v>0</v>
      </c>
      <c r="K34" s="473">
        <v>0</v>
      </c>
      <c r="L34" s="58">
        <v>0</v>
      </c>
      <c r="M34" s="317">
        <v>6762</v>
      </c>
      <c r="N34" s="58">
        <v>0</v>
      </c>
      <c r="O34" s="317">
        <v>2817</v>
      </c>
      <c r="P34" s="317">
        <v>0</v>
      </c>
      <c r="Q34" s="317">
        <v>335</v>
      </c>
      <c r="R34" s="58">
        <v>24606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715</v>
      </c>
      <c r="C35" s="475">
        <v>2914</v>
      </c>
      <c r="D35" s="474">
        <v>3</v>
      </c>
      <c r="E35" s="475">
        <v>0</v>
      </c>
      <c r="F35" s="474">
        <v>1927</v>
      </c>
      <c r="G35" s="475">
        <v>5</v>
      </c>
      <c r="H35" s="474">
        <v>0</v>
      </c>
      <c r="I35" s="474">
        <v>7990</v>
      </c>
      <c r="J35" s="476">
        <v>0</v>
      </c>
      <c r="K35" s="477">
        <v>23</v>
      </c>
      <c r="L35" s="475">
        <v>0</v>
      </c>
      <c r="M35" s="474">
        <v>5560</v>
      </c>
      <c r="N35" s="475">
        <v>9</v>
      </c>
      <c r="O35" s="474">
        <v>2500</v>
      </c>
      <c r="P35" s="474">
        <v>1</v>
      </c>
      <c r="Q35" s="474">
        <v>243</v>
      </c>
      <c r="R35" s="475">
        <v>21890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13323</v>
      </c>
      <c r="C36" s="58">
        <v>19468</v>
      </c>
      <c r="D36" s="317">
        <v>0</v>
      </c>
      <c r="E36" s="58">
        <v>0</v>
      </c>
      <c r="F36" s="317">
        <v>15260</v>
      </c>
      <c r="G36" s="58">
        <v>38</v>
      </c>
      <c r="H36" s="317">
        <v>0</v>
      </c>
      <c r="I36" s="317">
        <v>55600</v>
      </c>
      <c r="J36" s="472">
        <v>72</v>
      </c>
      <c r="K36" s="473">
        <v>123</v>
      </c>
      <c r="L36" s="58">
        <v>0</v>
      </c>
      <c r="M36" s="317">
        <v>43464</v>
      </c>
      <c r="N36" s="58">
        <v>82</v>
      </c>
      <c r="O36" s="317">
        <v>18298</v>
      </c>
      <c r="P36" s="317">
        <v>6</v>
      </c>
      <c r="Q36" s="317">
        <v>628</v>
      </c>
      <c r="R36" s="58">
        <v>166362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-863</v>
      </c>
      <c r="G37" s="58">
        <v>0</v>
      </c>
      <c r="H37" s="317">
        <v>0</v>
      </c>
      <c r="I37" s="317">
        <v>389</v>
      </c>
      <c r="J37" s="472">
        <v>0</v>
      </c>
      <c r="K37" s="473">
        <v>0</v>
      </c>
      <c r="L37" s="58">
        <v>0</v>
      </c>
      <c r="M37" s="317">
        <v>6</v>
      </c>
      <c r="N37" s="58">
        <v>0</v>
      </c>
      <c r="O37" s="317">
        <v>121</v>
      </c>
      <c r="P37" s="317">
        <v>0</v>
      </c>
      <c r="Q37" s="317">
        <v>-6</v>
      </c>
      <c r="R37" s="58">
        <v>-353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7385.1198445380005</v>
      </c>
      <c r="C38" s="58">
        <v>1567.3253622480001</v>
      </c>
      <c r="D38" s="317">
        <v>0</v>
      </c>
      <c r="E38" s="58">
        <v>0</v>
      </c>
      <c r="F38" s="317">
        <v>13207.565430500999</v>
      </c>
      <c r="G38" s="58">
        <v>5.1201650000000003E-3</v>
      </c>
      <c r="H38" s="317">
        <v>8.0640947000000004E-2</v>
      </c>
      <c r="I38" s="317">
        <v>57518.412890359999</v>
      </c>
      <c r="J38" s="472">
        <v>56.669294135000001</v>
      </c>
      <c r="K38" s="473">
        <v>-8.4132502369999997</v>
      </c>
      <c r="L38" s="58">
        <v>1.125070945</v>
      </c>
      <c r="M38" s="317">
        <v>42063.090251576999</v>
      </c>
      <c r="N38" s="58">
        <v>0</v>
      </c>
      <c r="O38" s="317">
        <v>15074.503581322</v>
      </c>
      <c r="P38" s="317">
        <v>1.015756825</v>
      </c>
      <c r="Q38" s="317">
        <v>231.08446891699998</v>
      </c>
      <c r="R38" s="58">
        <v>137097.58446224299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-57</v>
      </c>
      <c r="J40" s="472">
        <v>0</v>
      </c>
      <c r="K40" s="473">
        <v>5</v>
      </c>
      <c r="L40" s="58">
        <v>0</v>
      </c>
      <c r="M40" s="317">
        <v>0</v>
      </c>
      <c r="N40" s="58">
        <v>0</v>
      </c>
      <c r="O40" s="317">
        <v>43</v>
      </c>
      <c r="P40" s="317">
        <v>8</v>
      </c>
      <c r="Q40" s="317">
        <v>0</v>
      </c>
      <c r="R40" s="58">
        <v>-1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4582</v>
      </c>
      <c r="C41" s="540">
        <v>4836</v>
      </c>
      <c r="D41" s="479">
        <v>0</v>
      </c>
      <c r="E41" s="540">
        <v>0</v>
      </c>
      <c r="F41" s="479">
        <v>6851</v>
      </c>
      <c r="G41" s="540">
        <v>0</v>
      </c>
      <c r="H41" s="479">
        <v>0</v>
      </c>
      <c r="I41" s="479">
        <v>29997</v>
      </c>
      <c r="J41" s="541">
        <v>103</v>
      </c>
      <c r="K41" s="480">
        <v>0</v>
      </c>
      <c r="L41" s="540">
        <v>0</v>
      </c>
      <c r="M41" s="479">
        <v>22849</v>
      </c>
      <c r="N41" s="540">
        <v>0</v>
      </c>
      <c r="O41" s="479">
        <v>10288</v>
      </c>
      <c r="P41" s="479">
        <v>0</v>
      </c>
      <c r="Q41" s="479">
        <v>63</v>
      </c>
      <c r="R41" s="540">
        <v>79569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99</v>
      </c>
      <c r="C42" s="58">
        <v>0</v>
      </c>
      <c r="D42" s="317">
        <v>0</v>
      </c>
      <c r="E42" s="58">
        <v>0</v>
      </c>
      <c r="F42" s="317">
        <v>25</v>
      </c>
      <c r="G42" s="58">
        <v>0</v>
      </c>
      <c r="H42" s="317">
        <v>0</v>
      </c>
      <c r="I42" s="317">
        <v>28</v>
      </c>
      <c r="J42" s="472">
        <v>0</v>
      </c>
      <c r="K42" s="473">
        <v>0</v>
      </c>
      <c r="L42" s="58">
        <v>0</v>
      </c>
      <c r="M42" s="317">
        <v>28</v>
      </c>
      <c r="N42" s="58">
        <v>0</v>
      </c>
      <c r="O42" s="317">
        <v>88</v>
      </c>
      <c r="P42" s="317">
        <v>0</v>
      </c>
      <c r="Q42" s="317">
        <v>0</v>
      </c>
      <c r="R42" s="58">
        <v>268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302</v>
      </c>
      <c r="C43" s="58">
        <v>-151</v>
      </c>
      <c r="D43" s="317">
        <v>0</v>
      </c>
      <c r="E43" s="58">
        <v>0</v>
      </c>
      <c r="F43" s="317">
        <v>-59</v>
      </c>
      <c r="G43" s="58">
        <v>15</v>
      </c>
      <c r="H43" s="317">
        <v>0</v>
      </c>
      <c r="I43" s="317">
        <v>2525</v>
      </c>
      <c r="J43" s="472">
        <v>0</v>
      </c>
      <c r="K43" s="473">
        <v>47</v>
      </c>
      <c r="L43" s="58">
        <v>0</v>
      </c>
      <c r="M43" s="317">
        <v>12</v>
      </c>
      <c r="N43" s="58">
        <v>16</v>
      </c>
      <c r="O43" s="317">
        <v>282</v>
      </c>
      <c r="P43" s="317">
        <v>5</v>
      </c>
      <c r="Q43" s="317">
        <v>-244</v>
      </c>
      <c r="R43" s="58">
        <v>2750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0</v>
      </c>
      <c r="C44" s="58">
        <v>10378</v>
      </c>
      <c r="D44" s="317">
        <v>0</v>
      </c>
      <c r="E44" s="58">
        <v>0</v>
      </c>
      <c r="F44" s="317">
        <v>3185</v>
      </c>
      <c r="G44" s="58">
        <v>35</v>
      </c>
      <c r="H44" s="317">
        <v>0</v>
      </c>
      <c r="I44" s="317">
        <v>15977</v>
      </c>
      <c r="J44" s="472">
        <v>0</v>
      </c>
      <c r="K44" s="473">
        <v>122</v>
      </c>
      <c r="L44" s="58">
        <v>0</v>
      </c>
      <c r="M44" s="317">
        <v>9778</v>
      </c>
      <c r="N44" s="58">
        <v>0</v>
      </c>
      <c r="O44" s="317">
        <v>5050</v>
      </c>
      <c r="P44" s="317">
        <v>7</v>
      </c>
      <c r="Q44" s="317">
        <v>672</v>
      </c>
      <c r="R44" s="58">
        <v>45204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1060</v>
      </c>
      <c r="C45" s="475">
        <v>1416</v>
      </c>
      <c r="D45" s="474">
        <v>0</v>
      </c>
      <c r="E45" s="475">
        <v>0</v>
      </c>
      <c r="F45" s="474">
        <v>1321</v>
      </c>
      <c r="G45" s="475">
        <v>0</v>
      </c>
      <c r="H45" s="474">
        <v>0</v>
      </c>
      <c r="I45" s="474">
        <v>9678</v>
      </c>
      <c r="J45" s="476">
        <v>0</v>
      </c>
      <c r="K45" s="477">
        <v>0</v>
      </c>
      <c r="L45" s="475">
        <v>0</v>
      </c>
      <c r="M45" s="474">
        <v>4549</v>
      </c>
      <c r="N45" s="475">
        <v>0</v>
      </c>
      <c r="O45" s="474">
        <v>2282</v>
      </c>
      <c r="P45" s="474">
        <v>0</v>
      </c>
      <c r="Q45" s="474">
        <v>126</v>
      </c>
      <c r="R45" s="475">
        <v>20432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95</v>
      </c>
      <c r="C46" s="58">
        <v>382</v>
      </c>
      <c r="D46" s="317">
        <v>0</v>
      </c>
      <c r="E46" s="58">
        <v>0</v>
      </c>
      <c r="F46" s="317">
        <v>243</v>
      </c>
      <c r="G46" s="58">
        <v>4</v>
      </c>
      <c r="H46" s="317">
        <v>0</v>
      </c>
      <c r="I46" s="317">
        <v>2470</v>
      </c>
      <c r="J46" s="472">
        <v>0</v>
      </c>
      <c r="K46" s="473">
        <v>20</v>
      </c>
      <c r="L46" s="58">
        <v>0</v>
      </c>
      <c r="M46" s="317">
        <v>620</v>
      </c>
      <c r="N46" s="58">
        <v>0</v>
      </c>
      <c r="O46" s="317">
        <v>235</v>
      </c>
      <c r="P46" s="317">
        <v>0</v>
      </c>
      <c r="Q46" s="317">
        <v>436</v>
      </c>
      <c r="R46" s="58">
        <v>4505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0</v>
      </c>
      <c r="C47" s="58">
        <v>0</v>
      </c>
      <c r="D47" s="317">
        <v>0</v>
      </c>
      <c r="E47" s="58">
        <v>0</v>
      </c>
      <c r="F47" s="317">
        <v>3982</v>
      </c>
      <c r="G47" s="58">
        <v>356</v>
      </c>
      <c r="H47" s="317">
        <v>0</v>
      </c>
      <c r="I47" s="317">
        <v>14866</v>
      </c>
      <c r="J47" s="472">
        <v>0</v>
      </c>
      <c r="K47" s="473">
        <v>668</v>
      </c>
      <c r="L47" s="58">
        <v>0</v>
      </c>
      <c r="M47" s="317">
        <v>11027</v>
      </c>
      <c r="N47" s="58">
        <v>632</v>
      </c>
      <c r="O47" s="317">
        <v>3803</v>
      </c>
      <c r="P47" s="317">
        <v>1744</v>
      </c>
      <c r="Q47" s="317">
        <v>906</v>
      </c>
      <c r="R47" s="58">
        <v>37984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761</v>
      </c>
      <c r="C48" s="58">
        <v>1398</v>
      </c>
      <c r="D48" s="317">
        <v>0</v>
      </c>
      <c r="E48" s="58">
        <v>0</v>
      </c>
      <c r="F48" s="317">
        <v>579</v>
      </c>
      <c r="G48" s="58">
        <v>0</v>
      </c>
      <c r="H48" s="317">
        <v>0</v>
      </c>
      <c r="I48" s="317">
        <v>4496</v>
      </c>
      <c r="J48" s="472">
        <v>0</v>
      </c>
      <c r="K48" s="473">
        <v>0</v>
      </c>
      <c r="L48" s="58">
        <v>0</v>
      </c>
      <c r="M48" s="317">
        <v>1606</v>
      </c>
      <c r="N48" s="58">
        <v>0</v>
      </c>
      <c r="O48" s="317">
        <v>1636</v>
      </c>
      <c r="P48" s="317">
        <v>0</v>
      </c>
      <c r="Q48" s="317">
        <v>187</v>
      </c>
      <c r="R48" s="58">
        <v>10663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236</v>
      </c>
      <c r="C49" s="58">
        <v>0</v>
      </c>
      <c r="D49" s="317">
        <v>0</v>
      </c>
      <c r="E49" s="58">
        <v>0</v>
      </c>
      <c r="F49" s="317">
        <v>89</v>
      </c>
      <c r="G49" s="58">
        <v>0</v>
      </c>
      <c r="H49" s="317">
        <v>0</v>
      </c>
      <c r="I49" s="317">
        <v>848</v>
      </c>
      <c r="J49" s="472">
        <v>0</v>
      </c>
      <c r="K49" s="473">
        <v>0</v>
      </c>
      <c r="L49" s="58">
        <v>0</v>
      </c>
      <c r="M49" s="317">
        <v>353</v>
      </c>
      <c r="N49" s="58">
        <v>0</v>
      </c>
      <c r="O49" s="317">
        <v>661</v>
      </c>
      <c r="P49" s="317">
        <v>0</v>
      </c>
      <c r="Q49" s="317">
        <v>152</v>
      </c>
      <c r="R49" s="58">
        <v>2339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7472</v>
      </c>
      <c r="C50" s="58">
        <v>20</v>
      </c>
      <c r="D50" s="317">
        <v>0</v>
      </c>
      <c r="E50" s="58">
        <v>0</v>
      </c>
      <c r="F50" s="317">
        <v>11763</v>
      </c>
      <c r="G50" s="58">
        <v>0</v>
      </c>
      <c r="H50" s="317">
        <v>0</v>
      </c>
      <c r="I50" s="317">
        <v>55096</v>
      </c>
      <c r="J50" s="472">
        <v>0</v>
      </c>
      <c r="K50" s="473">
        <v>1</v>
      </c>
      <c r="L50" s="58">
        <v>0</v>
      </c>
      <c r="M50" s="317">
        <v>38636</v>
      </c>
      <c r="N50" s="58">
        <v>0</v>
      </c>
      <c r="O50" s="317">
        <v>11189</v>
      </c>
      <c r="P50" s="317">
        <v>1</v>
      </c>
      <c r="Q50" s="317">
        <v>1223</v>
      </c>
      <c r="R50" s="58">
        <v>125401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153662.11984453801</v>
      </c>
      <c r="C51" s="478">
        <v>122311.325362248</v>
      </c>
      <c r="D51" s="478">
        <v>3</v>
      </c>
      <c r="E51" s="478">
        <v>0</v>
      </c>
      <c r="F51" s="478">
        <v>188577.56543050101</v>
      </c>
      <c r="G51" s="478">
        <v>775.00512016499999</v>
      </c>
      <c r="H51" s="478">
        <v>213.08064094700001</v>
      </c>
      <c r="I51" s="478">
        <v>810359.41289035999</v>
      </c>
      <c r="J51" s="478">
        <v>543.66929413499997</v>
      </c>
      <c r="K51" s="478">
        <v>1966.5867497629999</v>
      </c>
      <c r="L51" s="478">
        <v>483.125070945</v>
      </c>
      <c r="M51" s="478">
        <v>604197.09025157697</v>
      </c>
      <c r="N51" s="478">
        <v>1315</v>
      </c>
      <c r="O51" s="478">
        <v>199795.503581322</v>
      </c>
      <c r="P51" s="478">
        <v>2088.0157568250002</v>
      </c>
      <c r="Q51" s="478">
        <v>14859.084468917001</v>
      </c>
      <c r="R51" s="490">
        <v>2101149.5844622431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485">
        <v>0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0</v>
      </c>
      <c r="R57" s="540">
        <v>0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0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0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0</v>
      </c>
      <c r="R65" s="58">
        <v>0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0</v>
      </c>
      <c r="R68" s="58">
        <v>0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0</v>
      </c>
      <c r="R75" s="58">
        <v>0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91">
        <v>0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153662.11984453801</v>
      </c>
      <c r="C77" s="88">
        <v>122311.325362248</v>
      </c>
      <c r="D77" s="88">
        <v>3</v>
      </c>
      <c r="E77" s="88">
        <v>0</v>
      </c>
      <c r="F77" s="88">
        <v>188577.56543050101</v>
      </c>
      <c r="G77" s="88">
        <v>775.00512016499999</v>
      </c>
      <c r="H77" s="88">
        <v>213.08064094700001</v>
      </c>
      <c r="I77" s="88">
        <v>810359.41289035999</v>
      </c>
      <c r="J77" s="88">
        <v>543.66929413499997</v>
      </c>
      <c r="K77" s="88">
        <v>1966.5867497629999</v>
      </c>
      <c r="L77" s="88">
        <v>483.125070945</v>
      </c>
      <c r="M77" s="88">
        <v>604197.09025157697</v>
      </c>
      <c r="N77" s="88">
        <v>1315</v>
      </c>
      <c r="O77" s="88">
        <v>199795.503581322</v>
      </c>
      <c r="P77" s="88">
        <v>2088.0157568250002</v>
      </c>
      <c r="Q77" s="88">
        <v>14859.084468917001</v>
      </c>
      <c r="R77" s="88">
        <v>2101149.5844622431</v>
      </c>
    </row>
    <row r="78" spans="1:28">
      <c r="A78" s="18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123"/>
      <c r="O78" s="77"/>
      <c r="P78" s="77"/>
      <c r="Q78" s="77"/>
      <c r="R78" s="77"/>
    </row>
    <row r="79" spans="1:28">
      <c r="A79" s="188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98"/>
      <c r="O79" s="70"/>
      <c r="P79" s="70"/>
      <c r="Q79" s="70"/>
      <c r="R79" s="70"/>
    </row>
    <row r="80" spans="1:28">
      <c r="A80" s="188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67"/>
      <c r="O80" s="70"/>
      <c r="P80" s="70"/>
      <c r="Q80" s="70"/>
      <c r="R80" s="70"/>
    </row>
    <row r="81" spans="1:18">
      <c r="A81" s="188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13.5" thickBot="1"/>
    <row r="85" spans="1:18" ht="13.5" thickBot="1">
      <c r="A85" s="609" t="s">
        <v>1909</v>
      </c>
    </row>
  </sheetData>
  <mergeCells count="31">
    <mergeCell ref="O10:P11"/>
    <mergeCell ref="I12:I13"/>
    <mergeCell ref="J12:J13"/>
    <mergeCell ref="K12:K13"/>
    <mergeCell ref="P12:P13"/>
    <mergeCell ref="Q9:Q13"/>
    <mergeCell ref="R9:R13"/>
    <mergeCell ref="L12:L13"/>
    <mergeCell ref="M12:M13"/>
    <mergeCell ref="N12:N13"/>
    <mergeCell ref="O12:O13"/>
    <mergeCell ref="B10:C11"/>
    <mergeCell ref="D10:E11"/>
    <mergeCell ref="F10:F13"/>
    <mergeCell ref="G10:H11"/>
    <mergeCell ref="B12:B13"/>
    <mergeCell ref="C12:C13"/>
    <mergeCell ref="D12:D13"/>
    <mergeCell ref="E12:E13"/>
    <mergeCell ref="G12:G13"/>
    <mergeCell ref="H12:H13"/>
    <mergeCell ref="A5:H6"/>
    <mergeCell ref="I5:R6"/>
    <mergeCell ref="B9:E9"/>
    <mergeCell ref="F9:H9"/>
    <mergeCell ref="I9:L9"/>
    <mergeCell ref="M9:P9"/>
    <mergeCell ref="A9:A13"/>
    <mergeCell ref="I10:J11"/>
    <mergeCell ref="K10:L11"/>
    <mergeCell ref="M10:N11"/>
  </mergeCells>
  <phoneticPr fontId="2" type="noConversion"/>
  <hyperlinks>
    <hyperlink ref="A1" location="icindekiler!A37" display="İÇİNDEKİLER"/>
    <hyperlink ref="A2" location="Index!A37" display="INDEX"/>
    <hyperlink ref="B1" location="'9B'!A85" display="▼"/>
    <hyperlink ref="A85" location="'9B'!A1" display="▲"/>
  </hyperlinks>
  <pageMargins left="0.38" right="0.17" top="0.55000000000000004" bottom="0.37" header="0.5" footer="0.5"/>
  <pageSetup paperSize="9" scale="65" orientation="portrait" verticalDpi="300" r:id="rId1"/>
  <headerFooter alignWithMargins="0"/>
  <webPublishItems count="1">
    <webPublishItem id="13522" divId="Tablolar son_13522" sourceType="sheet" destinationFile="F:\karıştı valla\Tablolar\Tablolar Son\9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1"/>
  <dimension ref="A1:C157"/>
  <sheetViews>
    <sheetView tabSelected="1" workbookViewId="0">
      <selection sqref="A1:B1"/>
    </sheetView>
  </sheetViews>
  <sheetFormatPr defaultRowHeight="12.75"/>
  <cols>
    <col min="1" max="1" width="12.5703125" style="1" bestFit="1" customWidth="1"/>
    <col min="2" max="2" width="122.5703125" style="1" bestFit="1" customWidth="1"/>
    <col min="3" max="16384" width="9.140625" style="1"/>
  </cols>
  <sheetData>
    <row r="1" spans="1:2">
      <c r="A1" s="662" t="s">
        <v>305</v>
      </c>
      <c r="B1" s="662"/>
    </row>
    <row r="2" spans="1:2">
      <c r="A2" s="662" t="s">
        <v>306</v>
      </c>
      <c r="B2" s="662"/>
    </row>
    <row r="3" spans="1:2">
      <c r="A3" s="662" t="s">
        <v>307</v>
      </c>
      <c r="B3" s="662"/>
    </row>
    <row r="4" spans="1:2" ht="15.75">
      <c r="A4" s="663" t="s">
        <v>308</v>
      </c>
      <c r="B4" s="663"/>
    </row>
    <row r="5" spans="1:2">
      <c r="A5" s="671" t="s">
        <v>40</v>
      </c>
      <c r="B5" s="671"/>
    </row>
    <row r="6" spans="1:2">
      <c r="A6" s="660" t="s">
        <v>39</v>
      </c>
      <c r="B6" s="660"/>
    </row>
    <row r="7" spans="1:2">
      <c r="A7" s="660" t="s">
        <v>36</v>
      </c>
      <c r="B7" s="660"/>
    </row>
    <row r="8" spans="1:2">
      <c r="A8" s="660" t="s">
        <v>38</v>
      </c>
      <c r="B8" s="660"/>
    </row>
    <row r="9" spans="1:2" ht="15.75">
      <c r="A9" s="661" t="s">
        <v>237</v>
      </c>
      <c r="B9" s="661"/>
    </row>
    <row r="10" spans="1:2" ht="15">
      <c r="A10" s="672" t="s">
        <v>1436</v>
      </c>
      <c r="B10" s="672"/>
    </row>
    <row r="11" spans="1:2">
      <c r="A11" s="2"/>
      <c r="B11" s="3"/>
    </row>
    <row r="12" spans="1:2" ht="13.5" thickBot="1">
      <c r="A12" s="662" t="s">
        <v>481</v>
      </c>
      <c r="B12" s="662"/>
    </row>
    <row r="13" spans="1:2" ht="13.5" thickBot="1">
      <c r="A13" s="398" t="s">
        <v>1438</v>
      </c>
      <c r="B13" s="189"/>
    </row>
    <row r="14" spans="1:2">
      <c r="A14" s="398" t="s">
        <v>613</v>
      </c>
      <c r="B14" s="189"/>
    </row>
    <row r="15" spans="1:2">
      <c r="A15" s="647" t="s">
        <v>483</v>
      </c>
      <c r="B15" s="189"/>
    </row>
    <row r="16" spans="1:2" ht="13.5" thickBot="1">
      <c r="A16" s="400" t="s">
        <v>624</v>
      </c>
      <c r="B16" s="189"/>
    </row>
    <row r="17" spans="1:3" ht="13.5" thickBot="1">
      <c r="A17" s="664" t="s">
        <v>482</v>
      </c>
      <c r="B17" s="664"/>
    </row>
    <row r="18" spans="1:3" ht="26.25" thickTop="1">
      <c r="A18" s="395" t="s">
        <v>563</v>
      </c>
      <c r="B18" s="392" t="str">
        <f>+'1B'!A5&amp;" (ASSETS)"</f>
        <v>CONSOLIDATED BALANCE-SHEETS  OF INSURANCE, PENSION AND REINSURANCE COMPANIES  AS AT 12.31.2003 (TL BILLION) (ASSETS)</v>
      </c>
    </row>
    <row r="19" spans="1:3" ht="25.5">
      <c r="A19" s="396" t="s">
        <v>565</v>
      </c>
      <c r="B19" s="393" t="str">
        <f>+'1B'!A5&amp;" (LIABILITIES)"</f>
        <v>CONSOLIDATED BALANCE-SHEETS  OF INSURANCE, PENSION AND REINSURANCE COMPANIES  AS AT 12.31.2003 (TL BILLION) (LIABILITIES)</v>
      </c>
    </row>
    <row r="20" spans="1:3">
      <c r="A20" s="396"/>
      <c r="B20" s="393"/>
    </row>
    <row r="21" spans="1:3" ht="25.5">
      <c r="A21" s="396" t="s">
        <v>566</v>
      </c>
      <c r="B21" s="393" t="str">
        <f>+'2B'!A5&amp;" (INCOME)"</f>
        <v>CONSOLIDATION OF TECHNICAL RESULTS OF INSURANCE, PENSION AND REINSURANCE COMPANIES AS AT 12.31.2003 (TL BILLION) (INCOME)</v>
      </c>
      <c r="C21" s="178"/>
    </row>
    <row r="22" spans="1:3" ht="25.5">
      <c r="A22" s="396" t="s">
        <v>568</v>
      </c>
      <c r="B22" s="393" t="str">
        <f>+'2B'!$A$5&amp;" (EXPENDITURE)"</f>
        <v>CONSOLIDATION OF TECHNICAL RESULTS OF INSURANCE, PENSION AND REINSURANCE COMPANIES AS AT 12.31.2003 (TL BILLION) (EXPENDITURE)</v>
      </c>
    </row>
    <row r="23" spans="1:3">
      <c r="A23" s="652"/>
      <c r="B23" s="393"/>
    </row>
    <row r="24" spans="1:3">
      <c r="A24" s="396" t="s">
        <v>309</v>
      </c>
      <c r="B24" s="670" t="str">
        <f>+'3A'!$L$5</f>
        <v xml:space="preserve"> BALANCE SHEETS OF  INSURANCE, PENSION AND REINSURANCE COMPANIES (TL BILLION)</v>
      </c>
    </row>
    <row r="25" spans="1:3">
      <c r="A25" s="396" t="s">
        <v>311</v>
      </c>
      <c r="B25" s="670"/>
    </row>
    <row r="26" spans="1:3">
      <c r="A26" s="652"/>
      <c r="B26" s="393"/>
    </row>
    <row r="27" spans="1:3">
      <c r="A27" s="396" t="s">
        <v>313</v>
      </c>
      <c r="B27" s="393" t="str">
        <f>+'4'!$G$5</f>
        <v>SECURITIES PORTFOLIO OF INSURANCE AND REINSURANCE COMPANIES (TL BILLION)</v>
      </c>
    </row>
    <row r="28" spans="1:3">
      <c r="A28" s="652"/>
      <c r="B28" s="393"/>
    </row>
    <row r="29" spans="1:3">
      <c r="A29" s="396" t="s">
        <v>315</v>
      </c>
      <c r="B29" s="653" t="str">
        <f>+'5A'!$H$5&amp;" (Income)"</f>
        <v>PROFIT AND LOSS ACCOUNTS OF THE INSURANCE COMPANIES FOR THE FIRE BRANCH TECHNICAL RESULTS (TL BILLION) (Income)</v>
      </c>
    </row>
    <row r="30" spans="1:3" ht="25.5">
      <c r="A30" s="396" t="s">
        <v>317</v>
      </c>
      <c r="B30" s="653" t="str">
        <f>+'5A'!$H$5&amp;" (Expenditure)"</f>
        <v>PROFIT AND LOSS ACCOUNTS OF THE INSURANCE COMPANIES FOR THE FIRE BRANCH TECHNICAL RESULTS (TL BILLION) (Expenditure)</v>
      </c>
    </row>
    <row r="31" spans="1:3">
      <c r="A31" s="652"/>
      <c r="B31" s="393"/>
    </row>
    <row r="32" spans="1:3" ht="25.5">
      <c r="A32" s="396" t="s">
        <v>319</v>
      </c>
      <c r="B32" s="653" t="str">
        <f>+'6A'!$H$5&amp;" (Income)"</f>
        <v>PROFIT AND LOSS ACCOUNTS OF THE INSURANCE COMPANIES FOR THE TRANSPORT BRANCH TECHNICAL RESULTS (TL BILLION) (Income)</v>
      </c>
    </row>
    <row r="33" spans="1:2" ht="25.5">
      <c r="A33" s="396" t="s">
        <v>2039</v>
      </c>
      <c r="B33" s="653" t="str">
        <f>+'6A'!$H$5&amp;" (Expenditure)"</f>
        <v>PROFIT AND LOSS ACCOUNTS OF THE INSURANCE COMPANIES FOR THE TRANSPORT BRANCH TECHNICAL RESULTS (TL BILLION) (Expenditure)</v>
      </c>
    </row>
    <row r="34" spans="1:2">
      <c r="A34" s="652"/>
      <c r="B34" s="393"/>
    </row>
    <row r="35" spans="1:2" ht="25.5">
      <c r="A35" s="396" t="s">
        <v>2041</v>
      </c>
      <c r="B35" s="653" t="str">
        <f>+'7A'!$H$5&amp;" (Income)"</f>
        <v>PROFIT AND LOSS ACCOUNTS OF THE INSURANCE COMPANIES FOR THE CASUALTY BRANCH TECHNICAL RESULTS (TL BILLION) (Income)</v>
      </c>
    </row>
    <row r="36" spans="1:2" ht="25.5">
      <c r="A36" s="396" t="s">
        <v>2043</v>
      </c>
      <c r="B36" s="653" t="str">
        <f>+'7A'!$H$5&amp;" (Expenditure)"</f>
        <v>PROFIT AND LOSS ACCOUNTS OF THE INSURANCE COMPANIES FOR THE CASUALTY BRANCH TECHNICAL RESULTS (TL BILLION) (Expenditure)</v>
      </c>
    </row>
    <row r="37" spans="1:2">
      <c r="A37" s="652"/>
      <c r="B37" s="393"/>
    </row>
    <row r="38" spans="1:2" ht="25.5">
      <c r="A38" s="396" t="s">
        <v>2045</v>
      </c>
      <c r="B38" s="653" t="str">
        <f>+'8A'!$H$5&amp;" (Income)"</f>
        <v>PROFIT AND LOSS ACCOUNTS OF THE INSURANCE COMPANIES FOR THE OBLIGATORY MOTOR THIRD PARTY LIABILITY SUBBRANCH TECHNICAL RESULTS (TL BILLION) (Income)</v>
      </c>
    </row>
    <row r="39" spans="1:2" ht="25.5">
      <c r="A39" s="396" t="s">
        <v>2047</v>
      </c>
      <c r="B39" s="653" t="str">
        <f>+'8A'!$H$5&amp;" (Expenditure)"</f>
        <v>PROFIT AND LOSS ACCOUNTS OF THE INSURANCE COMPANIES FOR THE OBLIGATORY MOTOR THIRD PARTY LIABILITY SUBBRANCH TECHNICAL RESULTS (TL BILLION) (Expenditure)</v>
      </c>
    </row>
    <row r="40" spans="1:2">
      <c r="A40" s="652"/>
      <c r="B40" s="393"/>
    </row>
    <row r="41" spans="1:2" ht="25.5">
      <c r="A41" s="396" t="s">
        <v>2049</v>
      </c>
      <c r="B41" s="653" t="str">
        <f>+'9A'!$H$5&amp;" (Income)"</f>
        <v>PROFIT AND LOSS ACCOUNTS OF THE INSURANCE COMPANIES FOR THE MOTOR OWN DAMAGE SUBBRANCH TECHNICAL RESULTS (TL BILLION) (Income)</v>
      </c>
    </row>
    <row r="42" spans="1:2" ht="25.5">
      <c r="A42" s="396" t="s">
        <v>1431</v>
      </c>
      <c r="B42" s="653" t="str">
        <f>+'9A'!$H$5&amp;" (Expenditure)"</f>
        <v>PROFIT AND LOSS ACCOUNTS OF THE INSURANCE COMPANIES FOR THE MOTOR OWN DAMAGE SUBBRANCH TECHNICAL RESULTS (TL BILLION) (Expenditure)</v>
      </c>
    </row>
    <row r="43" spans="1:2">
      <c r="A43" s="652"/>
      <c r="B43" s="393"/>
    </row>
    <row r="44" spans="1:2" ht="25.5">
      <c r="A44" s="396" t="s">
        <v>1433</v>
      </c>
      <c r="B44" s="653" t="str">
        <f>+'10A'!$H$5&amp;" (Income)"</f>
        <v>PROFIT AND LOSS ACCOUNTS OF THE INSURANCE COMPANIES FOR THE ENGINEERING BRANCH TECHNICAL RESULTS (TL BILLION) (Income)</v>
      </c>
    </row>
    <row r="45" spans="1:2" ht="25.5">
      <c r="A45" s="396" t="s">
        <v>1435</v>
      </c>
      <c r="B45" s="653" t="str">
        <f>+'10A'!$H$5&amp;" (Expenditure)"</f>
        <v>PROFIT AND LOSS ACCOUNTS OF THE INSURANCE COMPANIES FOR THE ENGINEERING BRANCH TECHNICAL RESULTS (TL BILLION) (Expenditure)</v>
      </c>
    </row>
    <row r="46" spans="1:2">
      <c r="A46" s="652"/>
      <c r="B46" s="393"/>
    </row>
    <row r="47" spans="1:2" ht="25.5">
      <c r="A47" s="396" t="s">
        <v>782</v>
      </c>
      <c r="B47" s="653" t="str">
        <f>+'11A'!$H$5&amp;" (Income)"</f>
        <v>PROFIT AND LOSS ACCOUNTS OF THE INSURANCE COMPANIES FOR THE AGRICULTURE BRANCH TECHNICAL RESULTS (TL BILLION) (Income)</v>
      </c>
    </row>
    <row r="48" spans="1:2" ht="25.5">
      <c r="A48" s="396" t="s">
        <v>784</v>
      </c>
      <c r="B48" s="653" t="str">
        <f>+'11A'!$H$5&amp;" (Expenditure)"</f>
        <v>PROFIT AND LOSS ACCOUNTS OF THE INSURANCE COMPANIES FOR THE AGRICULTURE BRANCH TECHNICAL RESULTS (TL BILLION) (Expenditure)</v>
      </c>
    </row>
    <row r="49" spans="1:2">
      <c r="A49" s="396"/>
      <c r="B49" s="393"/>
    </row>
    <row r="50" spans="1:2" ht="25.5">
      <c r="A50" s="396" t="s">
        <v>286</v>
      </c>
      <c r="B50" s="653" t="str">
        <f>+'12A'!$H$5&amp;" (Income)"</f>
        <v>PROFIT AND LOSS ACCOUNTS OF THE INSURANCE COMPANIES FOR THE HEALTH BRANCH TECHNICAL RESULTS (TL BILLION) (Income)</v>
      </c>
    </row>
    <row r="51" spans="1:2" ht="25.5">
      <c r="A51" s="396" t="s">
        <v>290</v>
      </c>
      <c r="B51" s="653" t="str">
        <f>+'12A'!$H$5&amp;" (Expenditure)"</f>
        <v>PROFIT AND LOSS ACCOUNTS OF THE INSURANCE COMPANIES FOR THE HEALTH BRANCH TECHNICAL RESULTS (TL BILLION) (Expenditure)</v>
      </c>
    </row>
    <row r="52" spans="1:2">
      <c r="A52" s="396"/>
      <c r="B52" s="393"/>
    </row>
    <row r="53" spans="1:2" ht="25.5">
      <c r="A53" s="396" t="s">
        <v>293</v>
      </c>
      <c r="B53" s="653" t="str">
        <f>+'13A'!$H$5&amp;" (Income)"</f>
        <v>CONSOLIDATED PROFIT AND LOSS ACCOUNTS OF THE INSURANCE COMPANIES FOR THE NON-LIFE BRANCHES TECHNICAL RESULTS (TL BILLION) (Income)</v>
      </c>
    </row>
    <row r="54" spans="1:2" ht="25.5">
      <c r="A54" s="396" t="s">
        <v>297</v>
      </c>
      <c r="B54" s="653" t="str">
        <f>+'13A'!$H$5&amp;" (Expenditure)"</f>
        <v>CONSOLIDATED PROFIT AND LOSS ACCOUNTS OF THE INSURANCE COMPANIES FOR THE NON-LIFE BRANCHES TECHNICAL RESULTS (TL BILLION) (Expenditure)</v>
      </c>
    </row>
    <row r="55" spans="1:2">
      <c r="A55" s="652"/>
      <c r="B55" s="393"/>
    </row>
    <row r="56" spans="1:2">
      <c r="A56" s="396" t="s">
        <v>1420</v>
      </c>
      <c r="B56" s="393" t="str">
        <f>+'14'!$J$5</f>
        <v>PROFIT AND LOSS ACCOUNTS OF THE INSURANCE AND PRIVATE PENSION COMPANIES FINANCIAL RESULTS (TL BILLION)</v>
      </c>
    </row>
    <row r="57" spans="1:2">
      <c r="A57" s="652"/>
      <c r="B57" s="393"/>
    </row>
    <row r="58" spans="1:2">
      <c r="A58" s="396" t="s">
        <v>1422</v>
      </c>
      <c r="B58" s="393" t="str">
        <f>+'15'!$A$6</f>
        <v>CONSOLIDATION OF THE PROFIT AND LOSS ACCOUNTS OF THE INSURANCE AND PENSION COMPANIES (TL BILLION)</v>
      </c>
    </row>
    <row r="59" spans="1:2">
      <c r="A59" s="652"/>
      <c r="B59" s="393"/>
    </row>
    <row r="60" spans="1:2" ht="25.5">
      <c r="A60" s="396" t="s">
        <v>1424</v>
      </c>
      <c r="B60" s="393" t="str">
        <f>+'16'!$A$6</f>
        <v>DISTRIBUTION OF  PROFITS OF THE INSURANCE, PENSION AND REINSURANCE COMPANIES FOR THE 2003 FINANCIAL YEAR (TL BILLION)</v>
      </c>
    </row>
    <row r="61" spans="1:2">
      <c r="A61" s="652"/>
      <c r="B61" s="393"/>
    </row>
    <row r="62" spans="1:2">
      <c r="A62" s="396" t="s">
        <v>1427</v>
      </c>
      <c r="B62" s="393" t="str">
        <f>+'17'!$A$6</f>
        <v>DOMESTIC DIRECT PREMIUM PRODUCTION OF THE INSURANCE COMPANIES (TL BILLION)</v>
      </c>
    </row>
    <row r="63" spans="1:2">
      <c r="A63" s="652"/>
      <c r="B63" s="393"/>
    </row>
    <row r="64" spans="1:2" ht="25.5">
      <c r="A64" s="396" t="s">
        <v>1429</v>
      </c>
      <c r="B64" s="393" t="str">
        <f>+'18'!$A$6</f>
        <v>THE BREAKDOWN OF DOMESTIC DIRECT PREMIUM AND PAID LOSSES ACCORDING TO VARIOUS TYPES OF RISKS IN THE FIRE BRANCH</v>
      </c>
    </row>
    <row r="65" spans="1:2">
      <c r="A65" s="652"/>
      <c r="B65" s="393"/>
    </row>
    <row r="66" spans="1:2" ht="25.5">
      <c r="A66" s="396" t="s">
        <v>2289</v>
      </c>
      <c r="B66" s="393" t="str">
        <f>+'19'!$A$6</f>
        <v>DOMESTIC DIRECT PREMIUM PRODUCTION AND PAID LOSSES IN THE TRANSPORT BRANCH CARGO, SPECIE AND HULL (TL BILLION)</v>
      </c>
    </row>
    <row r="67" spans="1:2">
      <c r="A67" s="652"/>
      <c r="B67" s="393"/>
    </row>
    <row r="68" spans="1:2">
      <c r="A68" s="396" t="s">
        <v>2050</v>
      </c>
      <c r="B68" s="393" t="str">
        <f>+'20'!$A$6</f>
        <v>DOMESTIC DIRECT PREMIUM PRODUCTION AND PAID LOSSES IN THE ENGINEERING BRANCH (TL BILLION)</v>
      </c>
    </row>
    <row r="69" spans="1:2">
      <c r="A69" s="396"/>
      <c r="B69" s="393"/>
    </row>
    <row r="70" spans="1:2">
      <c r="A70" s="396" t="s">
        <v>2296</v>
      </c>
      <c r="B70" s="393" t="str">
        <f>+'21'!$I$5</f>
        <v>DOMESTIC DIRECT PREMIUM PRODUCTION REGARDING VARIOUS RISKS UNDER THE ACCIDENT BRANCH (TL BILLION)</v>
      </c>
    </row>
    <row r="71" spans="1:2">
      <c r="A71" s="652"/>
      <c r="B71" s="393"/>
    </row>
    <row r="72" spans="1:2">
      <c r="A72" s="396" t="s">
        <v>2052</v>
      </c>
      <c r="B72" s="393" t="str">
        <f>+'22'!$I$5</f>
        <v>DOMESTIC DIRECT LOSS PAYMENTS REGARDING VARIOUS RISKS UNDER THE ACCIDENT BRANCH (TL BILLION)</v>
      </c>
    </row>
    <row r="73" spans="1:2">
      <c r="A73" s="396"/>
      <c r="B73" s="393"/>
    </row>
    <row r="74" spans="1:2">
      <c r="A74" s="396" t="s">
        <v>2300</v>
      </c>
      <c r="B74" s="393" t="str">
        <f>+'23-1'!$H$5</f>
        <v>BREAKDOWN OF THE DOMESTIC DIRECT PREMIUMS OF THE GREEN CARD ACCORDING TO THE TYPE OF VEHICLES (TL BILLION)</v>
      </c>
    </row>
    <row r="75" spans="1:2" ht="25.5">
      <c r="A75" s="396" t="s">
        <v>2302</v>
      </c>
      <c r="B75" s="393" t="str">
        <f>+'23-2'!$H$5</f>
        <v>BREAKDOWN OF THE DOMESTIC DIRECT PREMIUMS OF THE OBLIGATORY MOTOR THIRD PARTY LIABILITY INSURANCES ACCORDING TO THE TYPE OF VEHICLES (THE GREEN CARD EXCLUDED) (TL BILLION)</v>
      </c>
    </row>
    <row r="76" spans="1:2">
      <c r="A76" s="396"/>
      <c r="B76" s="393"/>
    </row>
    <row r="77" spans="1:2" ht="25.5">
      <c r="A77" s="396" t="s">
        <v>2054</v>
      </c>
      <c r="B77" s="393" t="str">
        <f>+'24'!$L$5</f>
        <v>BREAKDOWN OF THE DOMESTIC LOSSES PAYMENTS FOR THE DIRECT BUSINESS UNDER THE OBLIGATORY MOTOR THIRD PARTY LIABILITY INSURANCES ACCORDING TO THE TYPE OF VEHICLES (TL BILLION)</v>
      </c>
    </row>
    <row r="78" spans="1:2">
      <c r="A78" s="396"/>
      <c r="B78" s="393"/>
    </row>
    <row r="79" spans="1:2" ht="25.5">
      <c r="A79" s="396" t="s">
        <v>2304</v>
      </c>
      <c r="B79" s="393" t="str">
        <f>+'25'!$H$5</f>
        <v>BREAKDOWN OF THE DOMESTIC DIRECT PREMIUMS OF THE MOTOR OWN DAMAGE INSURANCES ACCORDING TO THE TYPE OF VEHICLES (TL BILLION)</v>
      </c>
    </row>
    <row r="80" spans="1:2">
      <c r="A80" s="652"/>
      <c r="B80" s="393"/>
    </row>
    <row r="81" spans="1:2" ht="25.5">
      <c r="A81" s="396" t="s">
        <v>2056</v>
      </c>
      <c r="B81" s="393" t="str">
        <f>+'26'!$H$5</f>
        <v>BREAKDOWN OF THE DOMESTIC DIRECT LOSS PAYMENTS OF THE  MOTOR OWN DAMAGE INSURANCES ACCORDING TO THE TYPE OF VEHICLES (TL BILLION)</v>
      </c>
    </row>
    <row r="82" spans="1:2">
      <c r="A82" s="396"/>
      <c r="B82" s="393"/>
    </row>
    <row r="83" spans="1:2">
      <c r="A83" s="396" t="s">
        <v>2306</v>
      </c>
      <c r="B83" s="670" t="str">
        <f>+'27A'!$J$5</f>
        <v>NUMBER OF POLICIES ISSUED BY THE INSURANCE COMPANIES PER BRANCHES IN 2003*</v>
      </c>
    </row>
    <row r="84" spans="1:2">
      <c r="A84" s="396" t="s">
        <v>2309</v>
      </c>
      <c r="B84" s="670"/>
    </row>
    <row r="85" spans="1:2">
      <c r="A85" s="652"/>
      <c r="B85" s="393"/>
    </row>
    <row r="86" spans="1:2">
      <c r="A86" s="396" t="s">
        <v>2058</v>
      </c>
      <c r="B86" s="393" t="str">
        <f>+'28'!$K$5</f>
        <v>THE DIRECT PREMIUM PRODUCTION,PREMIUMS CEDED AND RETENTIONS OF THE INSURANCE COMPANIES (TL BILLION)</v>
      </c>
    </row>
    <row r="87" spans="1:2">
      <c r="A87" s="652"/>
      <c r="B87" s="393"/>
    </row>
    <row r="88" spans="1:2">
      <c r="A88" s="396" t="s">
        <v>2060</v>
      </c>
      <c r="B88" s="393" t="str">
        <f>+'29'!$A$6</f>
        <v>DISTRIBUTION OF REINSURERS' TREATY SHARE PREMIUM</v>
      </c>
    </row>
    <row r="89" spans="1:2">
      <c r="A89" s="652"/>
      <c r="B89" s="393"/>
    </row>
    <row r="90" spans="1:2">
      <c r="A90" s="396" t="s">
        <v>2316</v>
      </c>
      <c r="B90" s="393" t="str">
        <f>+'30'!$N$5</f>
        <v>REINSURERS' SHARES AND RETENTIONS OF THE INSURANCE COMPANIES' IN THE PAID LOSSES (TL BILLION)</v>
      </c>
    </row>
    <row r="91" spans="1:2">
      <c r="A91" s="652"/>
      <c r="B91" s="393"/>
    </row>
    <row r="92" spans="1:2">
      <c r="A92" s="396" t="s">
        <v>2062</v>
      </c>
      <c r="B92" s="393" t="str">
        <f>+'31'!$R$5</f>
        <v>BREAKDOWN OF DIRECT DOMESTIC PREMIUM PRODUCTION AS PER DISTRIBUTING CHANNELS (TL BILLION)</v>
      </c>
    </row>
    <row r="93" spans="1:2">
      <c r="A93" s="652"/>
      <c r="B93" s="393"/>
    </row>
    <row r="94" spans="1:2" ht="25.5">
      <c r="A94" s="396" t="s">
        <v>2065</v>
      </c>
      <c r="B94" s="393" t="str">
        <f>+'32'!$H$5</f>
        <v>DIRECT DOMESTIC PREMIUM PRODUCTION AND INSURANCE COVERS PROVIDED BY THE INSURANCE COMPANIES               (TL BILLION)</v>
      </c>
    </row>
    <row r="95" spans="1:2">
      <c r="A95" s="652"/>
      <c r="B95" s="393"/>
    </row>
    <row r="96" spans="1:2">
      <c r="A96" s="396" t="s">
        <v>2320</v>
      </c>
      <c r="B96" s="393" t="str">
        <f>+'33'!$K$5</f>
        <v>EARTHQUAKE, TERROR AND FLOOD JOINT COVERS PROVIDED BY THE INSURANCE COMPANIES (TL BILLION)</v>
      </c>
    </row>
    <row r="97" spans="1:2">
      <c r="A97" s="652"/>
      <c r="B97" s="393"/>
    </row>
    <row r="98" spans="1:2">
      <c r="A98" s="396" t="s">
        <v>2067</v>
      </c>
      <c r="B98" s="393" t="str">
        <f>+'34'!$A$6</f>
        <v>RATIOS ABOUT FINANCIAL STRUCTURES OF INSURANCE AND PENSION COMPANIES</v>
      </c>
    </row>
    <row r="99" spans="1:2">
      <c r="A99" s="396"/>
      <c r="B99" s="393"/>
    </row>
    <row r="100" spans="1:2">
      <c r="A100" s="396" t="s">
        <v>653</v>
      </c>
      <c r="B100" s="393" t="str">
        <f>+'35'!$A$6</f>
        <v>TECHNICAL PROFIT RATIO* OF THE INSURANCE COMPANIES FOR VARIOUS BRANCHES (%)</v>
      </c>
    </row>
    <row r="101" spans="1:2">
      <c r="A101" s="652"/>
      <c r="B101" s="393"/>
    </row>
    <row r="102" spans="1:2">
      <c r="A102" s="396" t="s">
        <v>489</v>
      </c>
      <c r="B102" s="393" t="str">
        <f>+'36A'!$A$6</f>
        <v>THE LOSS RATIOS* OF THE INSURANCE COMPANIES FOR VARIOUS BRANCHES (Non-Life) (%)</v>
      </c>
    </row>
    <row r="103" spans="1:2" ht="13.5" thickBot="1">
      <c r="A103" s="397" t="s">
        <v>490</v>
      </c>
      <c r="B103" s="394" t="str">
        <f>+'36B'!$A$6</f>
        <v>THE LOSS RATIOS* OF THE INSURANCE COMPANIES FOR VARIOUS BRANCHES (NET) (Non-Life) (%)</v>
      </c>
    </row>
    <row r="104" spans="1:2" ht="14.25" thickTop="1" thickBot="1">
      <c r="A104" s="180"/>
      <c r="B104" s="4"/>
    </row>
    <row r="105" spans="1:2">
      <c r="A105" s="648" t="s">
        <v>1909</v>
      </c>
      <c r="B105" s="4"/>
    </row>
    <row r="106" spans="1:2">
      <c r="A106" s="647" t="s">
        <v>483</v>
      </c>
      <c r="B106" s="4"/>
    </row>
    <row r="107" spans="1:2" ht="13.5" thickBot="1">
      <c r="A107" s="400" t="s">
        <v>624</v>
      </c>
      <c r="B107" s="4"/>
    </row>
    <row r="108" spans="1:2" ht="13.5" thickBot="1">
      <c r="A108" s="665" t="s">
        <v>484</v>
      </c>
      <c r="B108" s="665"/>
    </row>
    <row r="109" spans="1:2" ht="13.5" thickTop="1">
      <c r="A109" s="404" t="s">
        <v>647</v>
      </c>
      <c r="B109" s="401" t="str">
        <f>+'37'!$G$5</f>
        <v>SECURITIES PORTFOLIO OF THE INSURANCE AND REINSURANCE COMPANIES IN THE LIFE BRANCH (TL BILLION)</v>
      </c>
    </row>
    <row r="110" spans="1:2">
      <c r="A110" s="405"/>
      <c r="B110" s="402"/>
    </row>
    <row r="111" spans="1:2">
      <c r="A111" s="406" t="s">
        <v>645</v>
      </c>
      <c r="B111" s="667" t="str">
        <f>+'38A'!$I$5</f>
        <v>PROFIT AND LOSS ACCOUNTS OF THE INSURANCE COMPANIES FOR THE LIFE BRANCH TECHNICAL RESULTS (TL BILLION)</v>
      </c>
    </row>
    <row r="112" spans="1:2">
      <c r="A112" s="406" t="s">
        <v>643</v>
      </c>
      <c r="B112" s="667"/>
    </row>
    <row r="113" spans="1:2">
      <c r="A113" s="405"/>
      <c r="B113" s="402"/>
    </row>
    <row r="114" spans="1:2">
      <c r="A114" s="406" t="s">
        <v>601</v>
      </c>
      <c r="B114" s="402" t="str">
        <f>+'39'!$J$5</f>
        <v>FINANCIAL RESULTS OF THE INSURANCE COMPANIES FOR THE LIFE BRANCH (BILLION TL)</v>
      </c>
    </row>
    <row r="115" spans="1:2">
      <c r="A115" s="405"/>
      <c r="B115" s="402"/>
    </row>
    <row r="116" spans="1:2">
      <c r="A116" s="406" t="s">
        <v>2503</v>
      </c>
      <c r="B116" s="402" t="str">
        <f>+'40'!$L$5</f>
        <v>NUMBER OF POLICIES IN ACT AND PREMIUM PRODUCTION AS OF END OF THE YEAR 2003</v>
      </c>
    </row>
    <row r="117" spans="1:2">
      <c r="A117" s="406"/>
      <c r="B117" s="402"/>
    </row>
    <row r="118" spans="1:2">
      <c r="A118" s="406" t="s">
        <v>2501</v>
      </c>
      <c r="B118" s="667" t="str">
        <f>+'41A'!$P$5</f>
        <v>DIRECT PREMIUM PRODUCTION AND PORTFOLIO MOVEMENTS IN LIFE BRANCH (TL BILLION)</v>
      </c>
    </row>
    <row r="119" spans="1:2">
      <c r="A119" s="406" t="s">
        <v>2499</v>
      </c>
      <c r="B119" s="667"/>
    </row>
    <row r="120" spans="1:2">
      <c r="A120" s="405"/>
      <c r="B120" s="402"/>
    </row>
    <row r="121" spans="1:2">
      <c r="A121" s="406" t="s">
        <v>2497</v>
      </c>
      <c r="B121" s="402" t="str">
        <f>+'42-1'!$A$6</f>
        <v>SUMMARIZED RESULTS ABOUT THE DISTRIBUTION OF PROFIT SHARING</v>
      </c>
    </row>
    <row r="122" spans="1:2">
      <c r="A122" s="406"/>
      <c r="B122" s="402"/>
    </row>
    <row r="123" spans="1:2" ht="12" customHeight="1">
      <c r="A123" s="406" t="s">
        <v>2495</v>
      </c>
      <c r="B123" s="402" t="str">
        <f>+'42-2'!$A$6</f>
        <v>SUMMARIZED RESULTS ABOUT THE DISTRIBUTION OF PROFIT SHARING</v>
      </c>
    </row>
    <row r="124" spans="1:2">
      <c r="A124" s="405"/>
      <c r="B124" s="402"/>
    </row>
    <row r="125" spans="1:2">
      <c r="A125" s="406" t="s">
        <v>339</v>
      </c>
      <c r="B125" s="402" t="str">
        <f>+'43'!$H$5</f>
        <v>INFORMATION ABOUT FUNDS OF PRIVATE PENSION COMPANIES</v>
      </c>
    </row>
    <row r="126" spans="1:2">
      <c r="A126" s="405"/>
      <c r="B126" s="402"/>
    </row>
    <row r="127" spans="1:2">
      <c r="A127" s="406" t="s">
        <v>347</v>
      </c>
      <c r="B127" s="402" t="str">
        <f>+'44'!$A$6</f>
        <v>DISTRIBUTION OF PRIVATE PENSION CONTRACTS ACCORDING TO AGE AND PAYMENT PERIODS</v>
      </c>
    </row>
    <row r="128" spans="1:2">
      <c r="A128" s="406"/>
      <c r="B128" s="402"/>
    </row>
    <row r="129" spans="1:2" ht="13.5" thickBot="1">
      <c r="A129" s="407" t="s">
        <v>2493</v>
      </c>
      <c r="B129" s="403" t="str">
        <f>+'45'!$A$6</f>
        <v xml:space="preserve">DISTRIBUTION OF PRIVATE PENSION CONTRACTS ACCORDING TO AGE AND CONTRIBUTION </v>
      </c>
    </row>
    <row r="130" spans="1:2" ht="14.25" thickTop="1" thickBot="1">
      <c r="A130" s="180"/>
      <c r="B130" s="4"/>
    </row>
    <row r="131" spans="1:2">
      <c r="A131" s="648" t="s">
        <v>1909</v>
      </c>
      <c r="B131" s="4"/>
    </row>
    <row r="132" spans="1:2">
      <c r="A132" s="399" t="s">
        <v>613</v>
      </c>
      <c r="B132" s="4"/>
    </row>
    <row r="133" spans="1:2" ht="13.5" thickBot="1">
      <c r="A133" s="400" t="s">
        <v>624</v>
      </c>
      <c r="B133" s="4"/>
    </row>
    <row r="134" spans="1:2" ht="13.5" thickBot="1">
      <c r="A134" s="665" t="s">
        <v>485</v>
      </c>
      <c r="B134" s="665"/>
    </row>
    <row r="135" spans="1:2" ht="13.5" thickTop="1">
      <c r="A135" s="410" t="s">
        <v>487</v>
      </c>
      <c r="B135" s="668" t="str">
        <f>+'46A'!$H$5</f>
        <v>TECHNICAL RESULTS OF THE REINSURANCE COMPANIES AS PER BRANCHES (TL BILLION)</v>
      </c>
    </row>
    <row r="136" spans="1:2">
      <c r="A136" s="411" t="s">
        <v>488</v>
      </c>
      <c r="B136" s="669"/>
    </row>
    <row r="137" spans="1:2">
      <c r="A137" s="411"/>
      <c r="B137" s="408"/>
    </row>
    <row r="138" spans="1:2">
      <c r="A138" s="411" t="s">
        <v>2201</v>
      </c>
      <c r="B138" s="408" t="str">
        <f>+'47'!$A$7</f>
        <v>THE PROFIT AND LOSS ACCOUNTS OF THE REINSURANCE COMPANIES FINANCIAL RESULTS (TL BILLION)</v>
      </c>
    </row>
    <row r="139" spans="1:2" ht="13.5" thickBot="1">
      <c r="A139" s="412"/>
      <c r="B139" s="409"/>
    </row>
    <row r="140" spans="1:2" ht="14.25" thickTop="1" thickBot="1">
      <c r="A140" s="180"/>
      <c r="B140" s="4"/>
    </row>
    <row r="141" spans="1:2">
      <c r="A141" s="648" t="s">
        <v>1909</v>
      </c>
      <c r="B141" s="4"/>
    </row>
    <row r="142" spans="1:2">
      <c r="A142" s="399" t="s">
        <v>613</v>
      </c>
      <c r="B142" s="4"/>
    </row>
    <row r="143" spans="1:2" ht="13.5" thickBot="1">
      <c r="A143" s="646" t="s">
        <v>483</v>
      </c>
      <c r="B143" s="4"/>
    </row>
    <row r="144" spans="1:2" ht="13.5" thickBot="1">
      <c r="A144" s="666" t="s">
        <v>486</v>
      </c>
      <c r="B144" s="665"/>
    </row>
    <row r="145" spans="1:2" ht="13.5" thickTop="1">
      <c r="A145" s="654" t="s">
        <v>2211</v>
      </c>
      <c r="B145" s="655" t="str">
        <f>+'48'!$A$6</f>
        <v>AGENCIES OF THE INSURANCE AND PENSION COMPANIES (EXCLUDING BANKS)</v>
      </c>
    </row>
    <row r="146" spans="1:2">
      <c r="A146" s="656"/>
      <c r="B146" s="657"/>
    </row>
    <row r="147" spans="1:2">
      <c r="A147" s="656" t="s">
        <v>2221</v>
      </c>
      <c r="B147" s="657" t="str">
        <f>+'49'!$A$6</f>
        <v>BANKS ACTING AS INSURANCE AGENTS AND NUMBER OF THEIR BRANCHES</v>
      </c>
    </row>
    <row r="148" spans="1:2">
      <c r="A148" s="656"/>
      <c r="B148" s="657"/>
    </row>
    <row r="149" spans="1:2">
      <c r="A149" s="656" t="s">
        <v>519</v>
      </c>
      <c r="B149" s="657" t="str">
        <f>+'50-1'!$A$6</f>
        <v>NUMBER OF STAFF EMPLOYED BY INSURANCE, PENSION AND REINSURANCE COMPANIES</v>
      </c>
    </row>
    <row r="150" spans="1:2">
      <c r="A150" s="656" t="s">
        <v>523</v>
      </c>
      <c r="B150" s="657" t="str">
        <f>+'50-2'!$A$6</f>
        <v>NUMBER OF MARKETING STAFF EMPLOYED BY INSURANCE, PENSION AND REINSURANCE COMPANIES</v>
      </c>
    </row>
    <row r="151" spans="1:2">
      <c r="A151" s="656"/>
      <c r="B151" s="657"/>
    </row>
    <row r="152" spans="1:2" ht="25.5">
      <c r="A152" s="656" t="s">
        <v>526</v>
      </c>
      <c r="B152" s="657" t="str">
        <f>+'51'!$A$6</f>
        <v>BOARD MEMBERS, GENERAL MANAGERS AND GENERAL MENAGER ASSISTANTS OF INSURANCE, PENSION AND REINSURANCE COMPANIES</v>
      </c>
    </row>
    <row r="153" spans="1:2">
      <c r="A153" s="656"/>
      <c r="B153" s="657"/>
    </row>
    <row r="154" spans="1:2" ht="13.5" thickBot="1">
      <c r="A154" s="658" t="s">
        <v>1706</v>
      </c>
      <c r="B154" s="659" t="str">
        <f>+'52'!$A$6</f>
        <v>SPLIT OF CAPITAL STRUCTURE OF INSURANCE, PENSION AND REINSURANCE COMPANIES  (TL BILLION)</v>
      </c>
    </row>
    <row r="155" spans="1:2" ht="14.25" thickTop="1" thickBot="1">
      <c r="A155" s="390"/>
      <c r="B155" s="5"/>
    </row>
    <row r="156" spans="1:2">
      <c r="A156" s="648" t="s">
        <v>1909</v>
      </c>
      <c r="B156" s="37"/>
    </row>
    <row r="157" spans="1:2">
      <c r="A157" s="37"/>
      <c r="B157" s="37"/>
    </row>
  </sheetData>
  <mergeCells count="20">
    <mergeCell ref="A10:B10"/>
    <mergeCell ref="A12:B12"/>
    <mergeCell ref="A6:B6"/>
    <mergeCell ref="A7:B7"/>
    <mergeCell ref="A8:B8"/>
    <mergeCell ref="A1:B1"/>
    <mergeCell ref="A2:B2"/>
    <mergeCell ref="A3:B3"/>
    <mergeCell ref="A4:B4"/>
    <mergeCell ref="A5:B5"/>
    <mergeCell ref="A9:B9"/>
    <mergeCell ref="A17:B17"/>
    <mergeCell ref="A134:B134"/>
    <mergeCell ref="A144:B144"/>
    <mergeCell ref="B111:B112"/>
    <mergeCell ref="B118:B119"/>
    <mergeCell ref="B135:B136"/>
    <mergeCell ref="B24:B25"/>
    <mergeCell ref="B83:B84"/>
    <mergeCell ref="A108:B108"/>
  </mergeCells>
  <phoneticPr fontId="2" type="noConversion"/>
  <hyperlinks>
    <hyperlink ref="A18" location="'1A'!A1" display="TABLO: 1A"/>
    <hyperlink ref="A19" location="'1B'!A1" display="TABLO: 1B"/>
    <hyperlink ref="A21" location="'2A'!A1" display="TABLO: 2/A"/>
    <hyperlink ref="A22" location="'2B'!A1" display="TABLO: 2/B"/>
    <hyperlink ref="A24" location="'3A'!A1" display="TABLO: 3/A"/>
    <hyperlink ref="A25" location="'3B'!A1" display="TABLO: 3/B"/>
    <hyperlink ref="A27" location="'4'!A1" display="TABLO: 4"/>
    <hyperlink ref="A29" location="'5A'!A1" display="TABLO: 5/A"/>
    <hyperlink ref="A30" location="'5B'!A1" display="TABLO: 5/B"/>
    <hyperlink ref="A32" location="'6A'!A1" display="TABLO: 6/A"/>
    <hyperlink ref="A33" location="'6B'!A1" display="TABLO: 6/B"/>
    <hyperlink ref="A35" location="'7A'!A1" display="TABLO: 7/A"/>
    <hyperlink ref="A36" location="'7B'!A1" display="TABLO: 7/B"/>
    <hyperlink ref="A38" location="'8A'!A1" display="TABLO: 8/A"/>
    <hyperlink ref="A39" location="'8B'!A1" display="TABLO: 8/B"/>
    <hyperlink ref="A41" location="'9A'!A1" display="TABLO: 9/A"/>
    <hyperlink ref="A42" location="'9B'!A1" display="TABLO: 9/B"/>
    <hyperlink ref="A44" location="'10A'!A1" display="TABLO: 10/A"/>
    <hyperlink ref="A45" location="'10B'!A1" display="TABLO: 10/B"/>
    <hyperlink ref="A47" location="'11A'!A1" display="TABLO: 11/A"/>
    <hyperlink ref="A48" location="'11B'!A1" display="TABLO: 11/B"/>
    <hyperlink ref="A56" location="'14'!A1" display="TABLO: 14"/>
    <hyperlink ref="A58" location="'15'!A1" display="TABLO: 15"/>
    <hyperlink ref="A60" location="'16'!A1" display="TABLO: 16"/>
    <hyperlink ref="A62" location="'17'!A1" display="TABLO: 17"/>
    <hyperlink ref="A64" location="'18'!A1" display="TABLO: 18"/>
    <hyperlink ref="A66" location="'19'!A1" display="TABLO: 19"/>
    <hyperlink ref="A68" location="'20'!A1" display="TABLO: 20"/>
    <hyperlink ref="A72" location="'22'!A1" display="TABLO: 22"/>
    <hyperlink ref="A77" location="'24'!A1" display="TABLO: 24"/>
    <hyperlink ref="A81" location="'26'!A1" display="TABLO: 26"/>
    <hyperlink ref="A86" location="'28'!A1" display="TABLO: 28"/>
    <hyperlink ref="A88" location="'29'!A1" display="TABLO: 29"/>
    <hyperlink ref="A92" location="'31'!A1" display="TABLO: 31"/>
    <hyperlink ref="A94" location="'32'!A1" display="TABLO: 32"/>
    <hyperlink ref="A98" location="'34'!A1" display="TABLO: 34"/>
    <hyperlink ref="A102" location="'36A'!A1" display="TABLO: 36/A"/>
    <hyperlink ref="A103" location="'36B'!A1" display="TABLO: 36/B"/>
    <hyperlink ref="A111" location="'38A'!A1" display="TABLO: 37/A"/>
    <hyperlink ref="A112" location="'38B'!A1" display="TABLO: 37/B"/>
    <hyperlink ref="A114" location="'39'!A1" display="TABLO: 38"/>
    <hyperlink ref="A116" location="'40'!A1" display="TABLO: 39"/>
    <hyperlink ref="A121" location="'42-1'!A1" display="TABLO: 41/1"/>
    <hyperlink ref="A123" location="'42-2'!A1" display="TABLO: 41/2"/>
    <hyperlink ref="A125" location="'43'!A1" display="TABLO: 42"/>
    <hyperlink ref="A127" location="'44'!A1" display="TABLO: 43"/>
    <hyperlink ref="A50" location="'12A'!A1" display="TABLO: 12/A"/>
    <hyperlink ref="A51" location="'12B'!A1" display="TABLO: 12/B"/>
    <hyperlink ref="A53" location="'13A'!A1" display="TABLO: 13/A"/>
    <hyperlink ref="A54" location="'13B'!A1" display="TABLO: 13/B"/>
    <hyperlink ref="A70" location="'21'!A1" display="TABLO: 21"/>
    <hyperlink ref="A74:A75" location="'22'!A1" display="TABLO: 22"/>
    <hyperlink ref="A79" location="'25'!A1" display="TABLO: 25"/>
    <hyperlink ref="A83:A84" location="'26'!A1" display="TABLO: 26"/>
    <hyperlink ref="A90" location="'30'!A1" display="TABLO: 30"/>
    <hyperlink ref="A96" location="'33'!A1" display="TABLO: 33"/>
    <hyperlink ref="A109" location="'37'!A1" display="TABLO: 36"/>
    <hyperlink ref="A118:A119" location="'39'!A1" display="TABLO: 39"/>
    <hyperlink ref="A129" location="'45'!A1" display="TABLO: 44"/>
    <hyperlink ref="A135" location="'46A'!A1" display="TABLO: 45/A"/>
    <hyperlink ref="A136" location="'46B'!A1" display="TABLO: 45/B"/>
    <hyperlink ref="A138" location="'47'!A1" display="TABLO: 46"/>
    <hyperlink ref="A145" location="'48'!A1" display="TABLO: 48"/>
    <hyperlink ref="A147" location="'49'!A1" display="TABLO: 49"/>
    <hyperlink ref="A149:A150" location="'43'!A1" display="TABLO: 43"/>
    <hyperlink ref="A152" location="'51'!A1" display="TABLO: 51"/>
    <hyperlink ref="A154" location="'52'!A1" display="TABLO: 52"/>
    <hyperlink ref="A74" location="'23-1'!A1" display="TABLO: 23/1"/>
    <hyperlink ref="A75" location="'23-2'!A1" display="TABLO: 23/2"/>
    <hyperlink ref="A83" location="'27A'!A1" display="TABLO: 27/A"/>
    <hyperlink ref="A84" location="'27B'!A1" display="TABLO: 27/B"/>
    <hyperlink ref="A118" location="'41A'!A1" display="TABLO: 40/A"/>
    <hyperlink ref="A119" location="'41B'!A1" display="TABLO: 40/B"/>
    <hyperlink ref="A149" location="'50-1'!A1" display="TABLO: 50/1"/>
    <hyperlink ref="A150" location="'50-2'!A1" display="TABLO: 50/2"/>
    <hyperlink ref="A13" location="icindekiler!A1" display="İÇİNDEKİLER"/>
    <hyperlink ref="A105" location="index!A1" display="▲"/>
    <hyperlink ref="A14" location="index!A127" display="LIFE"/>
    <hyperlink ref="A142" location="index!A99" display="HAYAT"/>
    <hyperlink ref="A132" location="index!A99" display="HAYAT"/>
    <hyperlink ref="A106" location="index!A142" display="REASÜRANS"/>
    <hyperlink ref="A107" location="index!A158" display="DİĞER"/>
    <hyperlink ref="A15" location="index!A147" display="REINSURANCE"/>
    <hyperlink ref="A16" location="index!A159" display="OTHER"/>
    <hyperlink ref="A133" location="index!A159" display="DİĞER"/>
    <hyperlink ref="A143" location="index!A116" display="REASÜRANS"/>
    <hyperlink ref="A131" location="index!A1" display="▲"/>
    <hyperlink ref="A141" location="index!A1" display="▲"/>
    <hyperlink ref="A156" location="index!A1" display="▲"/>
    <hyperlink ref="A100" location="'35'!A1" display="TABLO: 35"/>
  </hyperlinks>
  <pageMargins left="0.75" right="0.75" top="1" bottom="1" header="0.5" footer="0.5"/>
  <pageSetup paperSize="9" orientation="portrait" horizontalDpi="300" verticalDpi="300" r:id="rId1"/>
  <headerFooter alignWithMargins="0"/>
  <webPublishItems count="1">
    <webPublishItem id="13134" divId="Tablolar son_13134" sourceType="sheet" destinationFile="F:\karıştı valla\Tablolar\Tablolar Son\index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AB85"/>
  <sheetViews>
    <sheetView workbookViewId="0">
      <selection activeCell="A3" sqref="A3"/>
    </sheetView>
  </sheetViews>
  <sheetFormatPr defaultRowHeight="12.75"/>
  <cols>
    <col min="1" max="1" width="24.85546875" style="1" customWidth="1"/>
    <col min="2" max="5" width="18.42578125" style="1" customWidth="1"/>
    <col min="6" max="7" width="20" style="1" customWidth="1"/>
    <col min="8" max="8" width="16.140625" style="1" customWidth="1"/>
    <col min="9" max="9" width="14.7109375" style="1" customWidth="1"/>
    <col min="10" max="10" width="14.85546875" style="1" customWidth="1"/>
    <col min="11" max="11" width="15.5703125" style="1" customWidth="1"/>
    <col min="12" max="12" width="22.42578125" style="1" customWidth="1"/>
    <col min="13" max="13" width="22.140625" style="1" customWidth="1"/>
    <col min="14" max="14" width="22" style="1" customWidth="1"/>
    <col min="15" max="15" width="23.28515625" style="1" customWidth="1"/>
    <col min="16" max="17" width="15.14062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1432</v>
      </c>
      <c r="Q3" s="27" t="s">
        <v>1433</v>
      </c>
    </row>
    <row r="4" spans="1:28">
      <c r="A4" s="26"/>
    </row>
    <row r="5" spans="1:28">
      <c r="A5" s="703" t="s">
        <v>281</v>
      </c>
      <c r="B5" s="703"/>
      <c r="C5" s="703"/>
      <c r="D5" s="703"/>
      <c r="E5" s="703"/>
      <c r="F5" s="703"/>
      <c r="G5" s="703"/>
      <c r="H5" s="704" t="s">
        <v>282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  <c r="M6" s="704"/>
      <c r="N6" s="704"/>
      <c r="O6" s="704"/>
      <c r="P6" s="704"/>
      <c r="Q6" s="704"/>
    </row>
    <row r="7" spans="1:28">
      <c r="B7" s="26"/>
      <c r="C7" s="26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1212</v>
      </c>
      <c r="M9" s="684"/>
      <c r="N9" s="680" t="s">
        <v>1213</v>
      </c>
      <c r="O9" s="684"/>
      <c r="P9" s="682" t="s">
        <v>1926</v>
      </c>
      <c r="Q9" s="682" t="s">
        <v>1927</v>
      </c>
    </row>
    <row r="10" spans="1:28" ht="13.5" customHeight="1" thickBot="1">
      <c r="A10" s="698"/>
      <c r="B10" s="680" t="s">
        <v>1680</v>
      </c>
      <c r="C10" s="684"/>
      <c r="D10" s="680" t="s">
        <v>1514</v>
      </c>
      <c r="E10" s="684"/>
      <c r="F10" s="682" t="s">
        <v>1210</v>
      </c>
      <c r="G10" s="682" t="s">
        <v>256</v>
      </c>
      <c r="H10" s="680" t="s">
        <v>1679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3818</v>
      </c>
      <c r="C16" s="58">
        <v>0</v>
      </c>
      <c r="D16" s="317">
        <v>2178</v>
      </c>
      <c r="E16" s="58">
        <v>0</v>
      </c>
      <c r="F16" s="317">
        <v>881</v>
      </c>
      <c r="G16" s="58">
        <v>493</v>
      </c>
      <c r="H16" s="317">
        <v>12</v>
      </c>
      <c r="I16" s="317">
        <v>192</v>
      </c>
      <c r="J16" s="472">
        <v>0</v>
      </c>
      <c r="K16" s="473">
        <v>73</v>
      </c>
      <c r="L16" s="58">
        <v>99</v>
      </c>
      <c r="M16" s="317">
        <v>21</v>
      </c>
      <c r="N16" s="58">
        <v>2073</v>
      </c>
      <c r="O16" s="317">
        <v>252</v>
      </c>
      <c r="P16" s="317">
        <v>1</v>
      </c>
      <c r="Q16" s="485">
        <v>10093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14452</v>
      </c>
      <c r="C17" s="58">
        <v>0</v>
      </c>
      <c r="D17" s="317">
        <v>0</v>
      </c>
      <c r="E17" s="58">
        <v>0</v>
      </c>
      <c r="F17" s="317">
        <v>2944</v>
      </c>
      <c r="G17" s="58">
        <v>0</v>
      </c>
      <c r="H17" s="317">
        <v>7755</v>
      </c>
      <c r="I17" s="317">
        <v>8094</v>
      </c>
      <c r="J17" s="472">
        <v>0</v>
      </c>
      <c r="K17" s="473">
        <v>0</v>
      </c>
      <c r="L17" s="58">
        <v>738</v>
      </c>
      <c r="M17" s="317">
        <v>686</v>
      </c>
      <c r="N17" s="58">
        <v>3765</v>
      </c>
      <c r="O17" s="317">
        <v>4842</v>
      </c>
      <c r="P17" s="317">
        <v>9</v>
      </c>
      <c r="Q17" s="485">
        <v>43285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21776</v>
      </c>
      <c r="C18" s="58">
        <v>0</v>
      </c>
      <c r="D18" s="317">
        <v>1160</v>
      </c>
      <c r="E18" s="58">
        <v>658</v>
      </c>
      <c r="F18" s="317">
        <v>5294</v>
      </c>
      <c r="G18" s="58">
        <v>0</v>
      </c>
      <c r="H18" s="317">
        <v>3137</v>
      </c>
      <c r="I18" s="317">
        <v>1475</v>
      </c>
      <c r="J18" s="472">
        <v>0</v>
      </c>
      <c r="K18" s="473">
        <v>0</v>
      </c>
      <c r="L18" s="58">
        <v>1590</v>
      </c>
      <c r="M18" s="317">
        <v>922</v>
      </c>
      <c r="N18" s="58">
        <v>6495</v>
      </c>
      <c r="O18" s="317">
        <v>4274</v>
      </c>
      <c r="P18" s="317">
        <v>28</v>
      </c>
      <c r="Q18" s="485">
        <v>46809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1280</v>
      </c>
      <c r="C19" s="58">
        <v>0</v>
      </c>
      <c r="D19" s="317">
        <v>81</v>
      </c>
      <c r="E19" s="58">
        <v>0</v>
      </c>
      <c r="F19" s="317">
        <v>213</v>
      </c>
      <c r="G19" s="58">
        <v>135</v>
      </c>
      <c r="H19" s="317">
        <v>186</v>
      </c>
      <c r="I19" s="317">
        <v>510</v>
      </c>
      <c r="J19" s="472">
        <v>12</v>
      </c>
      <c r="K19" s="473">
        <v>0</v>
      </c>
      <c r="L19" s="58">
        <v>26</v>
      </c>
      <c r="M19" s="317">
        <v>20</v>
      </c>
      <c r="N19" s="58">
        <v>547</v>
      </c>
      <c r="O19" s="317">
        <v>415</v>
      </c>
      <c r="P19" s="317">
        <v>20</v>
      </c>
      <c r="Q19" s="485">
        <v>3445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15490</v>
      </c>
      <c r="C20" s="475">
        <v>6</v>
      </c>
      <c r="D20" s="474">
        <v>387</v>
      </c>
      <c r="E20" s="475">
        <v>0</v>
      </c>
      <c r="F20" s="474">
        <v>3483</v>
      </c>
      <c r="G20" s="475">
        <v>0</v>
      </c>
      <c r="H20" s="474">
        <v>3025</v>
      </c>
      <c r="I20" s="474">
        <v>6429</v>
      </c>
      <c r="J20" s="476">
        <v>0</v>
      </c>
      <c r="K20" s="477">
        <v>0</v>
      </c>
      <c r="L20" s="475">
        <v>1347</v>
      </c>
      <c r="M20" s="474">
        <v>639</v>
      </c>
      <c r="N20" s="475">
        <v>3520</v>
      </c>
      <c r="O20" s="474">
        <v>4592</v>
      </c>
      <c r="P20" s="474">
        <v>49</v>
      </c>
      <c r="Q20" s="489">
        <v>38967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14764</v>
      </c>
      <c r="C21" s="58">
        <v>58</v>
      </c>
      <c r="D21" s="317">
        <v>525</v>
      </c>
      <c r="E21" s="58">
        <v>707</v>
      </c>
      <c r="F21" s="317">
        <v>3963</v>
      </c>
      <c r="G21" s="58">
        <v>35</v>
      </c>
      <c r="H21" s="317">
        <v>3845</v>
      </c>
      <c r="I21" s="317">
        <v>6095</v>
      </c>
      <c r="J21" s="472">
        <v>4</v>
      </c>
      <c r="K21" s="473">
        <v>22</v>
      </c>
      <c r="L21" s="58">
        <v>450</v>
      </c>
      <c r="M21" s="317">
        <v>476</v>
      </c>
      <c r="N21" s="58">
        <v>6642</v>
      </c>
      <c r="O21" s="317">
        <v>3557</v>
      </c>
      <c r="P21" s="317">
        <v>14</v>
      </c>
      <c r="Q21" s="485">
        <v>41157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1075</v>
      </c>
      <c r="C22" s="58">
        <v>0</v>
      </c>
      <c r="D22" s="317">
        <v>85</v>
      </c>
      <c r="E22" s="58">
        <v>0</v>
      </c>
      <c r="F22" s="317">
        <v>227</v>
      </c>
      <c r="G22" s="58">
        <v>0</v>
      </c>
      <c r="H22" s="317">
        <v>356</v>
      </c>
      <c r="I22" s="317">
        <v>607</v>
      </c>
      <c r="J22" s="472">
        <v>0</v>
      </c>
      <c r="K22" s="473">
        <v>0</v>
      </c>
      <c r="L22" s="58">
        <v>65</v>
      </c>
      <c r="M22" s="317">
        <v>51</v>
      </c>
      <c r="N22" s="58">
        <v>218</v>
      </c>
      <c r="O22" s="317">
        <v>205</v>
      </c>
      <c r="P22" s="317">
        <v>4</v>
      </c>
      <c r="Q22" s="485">
        <v>2893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988</v>
      </c>
      <c r="C23" s="58">
        <v>0</v>
      </c>
      <c r="D23" s="317">
        <v>155</v>
      </c>
      <c r="E23" s="58">
        <v>0</v>
      </c>
      <c r="F23" s="317">
        <v>183</v>
      </c>
      <c r="G23" s="58">
        <v>0</v>
      </c>
      <c r="H23" s="317">
        <v>138</v>
      </c>
      <c r="I23" s="317">
        <v>0</v>
      </c>
      <c r="J23" s="472">
        <v>0</v>
      </c>
      <c r="K23" s="473">
        <v>0</v>
      </c>
      <c r="L23" s="58">
        <v>127</v>
      </c>
      <c r="M23" s="317">
        <v>64</v>
      </c>
      <c r="N23" s="58">
        <v>260</v>
      </c>
      <c r="O23" s="317">
        <v>141</v>
      </c>
      <c r="P23" s="317">
        <v>0</v>
      </c>
      <c r="Q23" s="485">
        <v>2056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5053</v>
      </c>
      <c r="C24" s="58">
        <v>0</v>
      </c>
      <c r="D24" s="317">
        <v>0</v>
      </c>
      <c r="E24" s="58">
        <v>0</v>
      </c>
      <c r="F24" s="317">
        <v>849</v>
      </c>
      <c r="G24" s="58">
        <v>0</v>
      </c>
      <c r="H24" s="317">
        <v>75</v>
      </c>
      <c r="I24" s="317">
        <v>97</v>
      </c>
      <c r="J24" s="472">
        <v>0</v>
      </c>
      <c r="K24" s="473">
        <v>0</v>
      </c>
      <c r="L24" s="58">
        <v>1422</v>
      </c>
      <c r="M24" s="317">
        <v>1971</v>
      </c>
      <c r="N24" s="58">
        <v>804</v>
      </c>
      <c r="O24" s="317">
        <v>132</v>
      </c>
      <c r="P24" s="317">
        <v>0</v>
      </c>
      <c r="Q24" s="485">
        <v>10403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-68</v>
      </c>
      <c r="C25" s="475">
        <v>0</v>
      </c>
      <c r="D25" s="474">
        <v>0</v>
      </c>
      <c r="E25" s="475">
        <v>0</v>
      </c>
      <c r="F25" s="474">
        <v>-35</v>
      </c>
      <c r="G25" s="475">
        <v>0</v>
      </c>
      <c r="H25" s="474">
        <v>246</v>
      </c>
      <c r="I25" s="474">
        <v>0</v>
      </c>
      <c r="J25" s="476">
        <v>0</v>
      </c>
      <c r="K25" s="477">
        <v>0</v>
      </c>
      <c r="L25" s="475">
        <v>130</v>
      </c>
      <c r="M25" s="474">
        <v>231</v>
      </c>
      <c r="N25" s="475">
        <v>9</v>
      </c>
      <c r="O25" s="474">
        <v>1052</v>
      </c>
      <c r="P25" s="474">
        <v>35</v>
      </c>
      <c r="Q25" s="489">
        <v>1600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2879</v>
      </c>
      <c r="C27" s="58">
        <v>0</v>
      </c>
      <c r="D27" s="317">
        <v>0</v>
      </c>
      <c r="E27" s="58">
        <v>0</v>
      </c>
      <c r="F27" s="317">
        <v>801</v>
      </c>
      <c r="G27" s="58">
        <v>0</v>
      </c>
      <c r="H27" s="317">
        <v>293</v>
      </c>
      <c r="I27" s="317">
        <v>354</v>
      </c>
      <c r="J27" s="472">
        <v>0</v>
      </c>
      <c r="K27" s="473">
        <v>0</v>
      </c>
      <c r="L27" s="58">
        <v>77</v>
      </c>
      <c r="M27" s="317">
        <v>11</v>
      </c>
      <c r="N27" s="58">
        <v>784</v>
      </c>
      <c r="O27" s="317">
        <v>213</v>
      </c>
      <c r="P27" s="317">
        <v>1</v>
      </c>
      <c r="Q27" s="485">
        <v>5413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10922</v>
      </c>
      <c r="C28" s="58">
        <v>0</v>
      </c>
      <c r="D28" s="317">
        <v>0</v>
      </c>
      <c r="E28" s="58">
        <v>0</v>
      </c>
      <c r="F28" s="317">
        <v>2760</v>
      </c>
      <c r="G28" s="58">
        <v>0</v>
      </c>
      <c r="H28" s="317">
        <v>1212</v>
      </c>
      <c r="I28" s="317">
        <v>1366</v>
      </c>
      <c r="J28" s="472">
        <v>0</v>
      </c>
      <c r="K28" s="473">
        <v>0</v>
      </c>
      <c r="L28" s="58">
        <v>495</v>
      </c>
      <c r="M28" s="317">
        <v>302</v>
      </c>
      <c r="N28" s="58">
        <v>4554</v>
      </c>
      <c r="O28" s="317">
        <v>5030</v>
      </c>
      <c r="P28" s="317">
        <v>10</v>
      </c>
      <c r="Q28" s="485">
        <v>26651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4876</v>
      </c>
      <c r="C29" s="58">
        <v>0</v>
      </c>
      <c r="D29" s="317">
        <v>0</v>
      </c>
      <c r="E29" s="58">
        <v>0</v>
      </c>
      <c r="F29" s="317">
        <v>771</v>
      </c>
      <c r="G29" s="58">
        <v>0</v>
      </c>
      <c r="H29" s="317">
        <v>1147</v>
      </c>
      <c r="I29" s="317">
        <v>2934</v>
      </c>
      <c r="J29" s="472">
        <v>0</v>
      </c>
      <c r="K29" s="473">
        <v>0</v>
      </c>
      <c r="L29" s="58">
        <v>106</v>
      </c>
      <c r="M29" s="317">
        <v>73</v>
      </c>
      <c r="N29" s="58">
        <v>465</v>
      </c>
      <c r="O29" s="317">
        <v>325</v>
      </c>
      <c r="P29" s="317">
        <v>2</v>
      </c>
      <c r="Q29" s="485">
        <v>10699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14</v>
      </c>
      <c r="J30" s="472">
        <v>0</v>
      </c>
      <c r="K30" s="473">
        <v>0</v>
      </c>
      <c r="L30" s="58">
        <v>-1</v>
      </c>
      <c r="M30" s="317">
        <v>54</v>
      </c>
      <c r="N30" s="58">
        <v>0</v>
      </c>
      <c r="O30" s="317">
        <v>103</v>
      </c>
      <c r="P30" s="317">
        <v>26</v>
      </c>
      <c r="Q30" s="485">
        <v>196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35646</v>
      </c>
      <c r="C31" s="540">
        <v>22</v>
      </c>
      <c r="D31" s="479">
        <v>0</v>
      </c>
      <c r="E31" s="540">
        <v>0</v>
      </c>
      <c r="F31" s="479">
        <v>5666</v>
      </c>
      <c r="G31" s="540">
        <v>0</v>
      </c>
      <c r="H31" s="479">
        <v>1493</v>
      </c>
      <c r="I31" s="479">
        <v>5285</v>
      </c>
      <c r="J31" s="541">
        <v>0</v>
      </c>
      <c r="K31" s="480">
        <v>0</v>
      </c>
      <c r="L31" s="540">
        <v>307</v>
      </c>
      <c r="M31" s="479">
        <v>133</v>
      </c>
      <c r="N31" s="540">
        <v>18933</v>
      </c>
      <c r="O31" s="479">
        <v>4713</v>
      </c>
      <c r="P31" s="479">
        <v>24</v>
      </c>
      <c r="Q31" s="491">
        <v>72222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1746</v>
      </c>
      <c r="C32" s="58">
        <v>22</v>
      </c>
      <c r="D32" s="317">
        <v>136</v>
      </c>
      <c r="E32" s="58">
        <v>0</v>
      </c>
      <c r="F32" s="317">
        <v>427</v>
      </c>
      <c r="G32" s="58">
        <v>4</v>
      </c>
      <c r="H32" s="317">
        <v>222</v>
      </c>
      <c r="I32" s="317">
        <v>357</v>
      </c>
      <c r="J32" s="472">
        <v>0</v>
      </c>
      <c r="K32" s="473">
        <v>7</v>
      </c>
      <c r="L32" s="58">
        <v>64</v>
      </c>
      <c r="M32" s="317">
        <v>184</v>
      </c>
      <c r="N32" s="58">
        <v>452</v>
      </c>
      <c r="O32" s="317">
        <v>608</v>
      </c>
      <c r="P32" s="317">
        <v>19</v>
      </c>
      <c r="Q32" s="485">
        <v>4248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44</v>
      </c>
      <c r="C33" s="58">
        <v>0</v>
      </c>
      <c r="D33" s="317">
        <v>0</v>
      </c>
      <c r="E33" s="58">
        <v>0</v>
      </c>
      <c r="F33" s="317">
        <v>12</v>
      </c>
      <c r="G33" s="58">
        <v>0</v>
      </c>
      <c r="H33" s="317">
        <v>8</v>
      </c>
      <c r="I33" s="317">
        <v>27</v>
      </c>
      <c r="J33" s="472">
        <v>0</v>
      </c>
      <c r="K33" s="473">
        <v>0</v>
      </c>
      <c r="L33" s="58">
        <v>1</v>
      </c>
      <c r="M33" s="317">
        <v>2</v>
      </c>
      <c r="N33" s="58">
        <v>7</v>
      </c>
      <c r="O33" s="317">
        <v>24</v>
      </c>
      <c r="P33" s="317">
        <v>0</v>
      </c>
      <c r="Q33" s="485">
        <v>125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1609</v>
      </c>
      <c r="C34" s="58">
        <v>0</v>
      </c>
      <c r="D34" s="317">
        <v>0</v>
      </c>
      <c r="E34" s="58">
        <v>0</v>
      </c>
      <c r="F34" s="317">
        <v>404</v>
      </c>
      <c r="G34" s="58">
        <v>0</v>
      </c>
      <c r="H34" s="317">
        <v>192</v>
      </c>
      <c r="I34" s="317">
        <v>248</v>
      </c>
      <c r="J34" s="472">
        <v>0</v>
      </c>
      <c r="K34" s="473">
        <v>0</v>
      </c>
      <c r="L34" s="58">
        <v>98</v>
      </c>
      <c r="M34" s="317">
        <v>26</v>
      </c>
      <c r="N34" s="58">
        <v>492</v>
      </c>
      <c r="O34" s="317">
        <v>186</v>
      </c>
      <c r="P34" s="317">
        <v>4</v>
      </c>
      <c r="Q34" s="485">
        <v>3259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392</v>
      </c>
      <c r="C35" s="475">
        <v>0</v>
      </c>
      <c r="D35" s="474">
        <v>45</v>
      </c>
      <c r="E35" s="475">
        <v>0</v>
      </c>
      <c r="F35" s="474">
        <v>114</v>
      </c>
      <c r="G35" s="475">
        <v>0</v>
      </c>
      <c r="H35" s="474">
        <v>64</v>
      </c>
      <c r="I35" s="474">
        <v>101</v>
      </c>
      <c r="J35" s="476">
        <v>-1</v>
      </c>
      <c r="K35" s="477">
        <v>0</v>
      </c>
      <c r="L35" s="475">
        <v>41</v>
      </c>
      <c r="M35" s="474">
        <v>30</v>
      </c>
      <c r="N35" s="475">
        <v>129</v>
      </c>
      <c r="O35" s="474">
        <v>208</v>
      </c>
      <c r="P35" s="474">
        <v>0</v>
      </c>
      <c r="Q35" s="489">
        <v>1123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5377</v>
      </c>
      <c r="C36" s="58">
        <v>0</v>
      </c>
      <c r="D36" s="317">
        <v>540</v>
      </c>
      <c r="E36" s="58">
        <v>0</v>
      </c>
      <c r="F36" s="317">
        <v>965</v>
      </c>
      <c r="G36" s="58">
        <v>51</v>
      </c>
      <c r="H36" s="317">
        <v>1260</v>
      </c>
      <c r="I36" s="317">
        <v>3884</v>
      </c>
      <c r="J36" s="472">
        <v>0</v>
      </c>
      <c r="K36" s="473">
        <v>0</v>
      </c>
      <c r="L36" s="58">
        <v>762</v>
      </c>
      <c r="M36" s="317">
        <v>602</v>
      </c>
      <c r="N36" s="58">
        <v>1219</v>
      </c>
      <c r="O36" s="317">
        <v>723</v>
      </c>
      <c r="P36" s="317">
        <v>4</v>
      </c>
      <c r="Q36" s="485">
        <v>15387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-212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17</v>
      </c>
      <c r="I37" s="317">
        <v>10</v>
      </c>
      <c r="J37" s="472">
        <v>0</v>
      </c>
      <c r="K37" s="473">
        <v>0</v>
      </c>
      <c r="L37" s="58">
        <v>449</v>
      </c>
      <c r="M37" s="317">
        <v>12</v>
      </c>
      <c r="N37" s="58">
        <v>0</v>
      </c>
      <c r="O37" s="317">
        <v>47</v>
      </c>
      <c r="P37" s="317">
        <v>1</v>
      </c>
      <c r="Q37" s="485">
        <v>324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23092.786066074004</v>
      </c>
      <c r="C38" s="58">
        <v>7.8799999999999995E-2</v>
      </c>
      <c r="D38" s="317">
        <v>39.794117307</v>
      </c>
      <c r="E38" s="58">
        <v>372.26233744400002</v>
      </c>
      <c r="F38" s="317">
        <v>4362.727817774</v>
      </c>
      <c r="G38" s="58">
        <v>0</v>
      </c>
      <c r="H38" s="317">
        <v>1610.0510106270001</v>
      </c>
      <c r="I38" s="317">
        <v>28042.075450157001</v>
      </c>
      <c r="J38" s="472">
        <v>0</v>
      </c>
      <c r="K38" s="473">
        <v>0</v>
      </c>
      <c r="L38" s="58">
        <v>712.94599999999991</v>
      </c>
      <c r="M38" s="317">
        <v>754.19685622899851</v>
      </c>
      <c r="N38" s="58">
        <v>8539.6665584509992</v>
      </c>
      <c r="O38" s="317">
        <v>14635.783054169</v>
      </c>
      <c r="P38" s="317">
        <v>8.6071337340000014</v>
      </c>
      <c r="Q38" s="485">
        <v>82170.975201966008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485">
        <v>0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2</v>
      </c>
      <c r="E40" s="58">
        <v>0</v>
      </c>
      <c r="F40" s="317">
        <v>0</v>
      </c>
      <c r="G40" s="58">
        <v>0</v>
      </c>
      <c r="H40" s="317">
        <v>47</v>
      </c>
      <c r="I40" s="317">
        <v>0</v>
      </c>
      <c r="J40" s="472">
        <v>0</v>
      </c>
      <c r="K40" s="473">
        <v>0</v>
      </c>
      <c r="L40" s="58">
        <v>0</v>
      </c>
      <c r="M40" s="317">
        <v>20</v>
      </c>
      <c r="N40" s="58">
        <v>0</v>
      </c>
      <c r="O40" s="317">
        <v>1721</v>
      </c>
      <c r="P40" s="317">
        <v>0</v>
      </c>
      <c r="Q40" s="485">
        <v>1790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8309</v>
      </c>
      <c r="C41" s="540">
        <v>0</v>
      </c>
      <c r="D41" s="479">
        <v>201</v>
      </c>
      <c r="E41" s="540">
        <v>0</v>
      </c>
      <c r="F41" s="479">
        <v>3149</v>
      </c>
      <c r="G41" s="540">
        <v>0</v>
      </c>
      <c r="H41" s="479">
        <v>691</v>
      </c>
      <c r="I41" s="479">
        <v>1615</v>
      </c>
      <c r="J41" s="541">
        <v>0</v>
      </c>
      <c r="K41" s="480">
        <v>0</v>
      </c>
      <c r="L41" s="540">
        <v>218</v>
      </c>
      <c r="M41" s="479">
        <v>57</v>
      </c>
      <c r="N41" s="540">
        <v>3486</v>
      </c>
      <c r="O41" s="479">
        <v>1202</v>
      </c>
      <c r="P41" s="479">
        <v>9</v>
      </c>
      <c r="Q41" s="491">
        <v>18937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133</v>
      </c>
      <c r="C42" s="58">
        <v>0</v>
      </c>
      <c r="D42" s="317">
        <v>0</v>
      </c>
      <c r="E42" s="58">
        <v>0</v>
      </c>
      <c r="F42" s="317">
        <v>36</v>
      </c>
      <c r="G42" s="58">
        <v>0</v>
      </c>
      <c r="H42" s="317">
        <v>125</v>
      </c>
      <c r="I42" s="317">
        <v>0</v>
      </c>
      <c r="J42" s="472">
        <v>0</v>
      </c>
      <c r="K42" s="473">
        <v>0</v>
      </c>
      <c r="L42" s="58">
        <v>100</v>
      </c>
      <c r="M42" s="317">
        <v>131</v>
      </c>
      <c r="N42" s="58">
        <v>8</v>
      </c>
      <c r="O42" s="317">
        <v>172</v>
      </c>
      <c r="P42" s="317">
        <v>0</v>
      </c>
      <c r="Q42" s="485">
        <v>705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-110</v>
      </c>
      <c r="C43" s="58">
        <v>0</v>
      </c>
      <c r="D43" s="317">
        <v>98</v>
      </c>
      <c r="E43" s="58">
        <v>0</v>
      </c>
      <c r="F43" s="317">
        <v>-61</v>
      </c>
      <c r="G43" s="58">
        <v>0</v>
      </c>
      <c r="H43" s="317">
        <v>241</v>
      </c>
      <c r="I43" s="317">
        <v>119</v>
      </c>
      <c r="J43" s="472">
        <v>0</v>
      </c>
      <c r="K43" s="473">
        <v>0</v>
      </c>
      <c r="L43" s="58">
        <v>132</v>
      </c>
      <c r="M43" s="317">
        <v>113</v>
      </c>
      <c r="N43" s="58">
        <v>3</v>
      </c>
      <c r="O43" s="317">
        <v>132</v>
      </c>
      <c r="P43" s="317">
        <v>0</v>
      </c>
      <c r="Q43" s="485">
        <v>667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3608</v>
      </c>
      <c r="C44" s="58">
        <v>0</v>
      </c>
      <c r="D44" s="317">
        <v>7432</v>
      </c>
      <c r="E44" s="58">
        <v>0</v>
      </c>
      <c r="F44" s="317">
        <v>969</v>
      </c>
      <c r="G44" s="58">
        <v>5</v>
      </c>
      <c r="H44" s="317">
        <v>1534</v>
      </c>
      <c r="I44" s="317">
        <v>2919</v>
      </c>
      <c r="J44" s="472">
        <v>0</v>
      </c>
      <c r="K44" s="473">
        <v>0</v>
      </c>
      <c r="L44" s="58">
        <v>125</v>
      </c>
      <c r="M44" s="317">
        <v>123</v>
      </c>
      <c r="N44" s="58">
        <v>3251</v>
      </c>
      <c r="O44" s="317">
        <v>2331</v>
      </c>
      <c r="P44" s="317">
        <v>23</v>
      </c>
      <c r="Q44" s="485">
        <v>22320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2977</v>
      </c>
      <c r="C45" s="475">
        <v>0</v>
      </c>
      <c r="D45" s="474">
        <v>0</v>
      </c>
      <c r="E45" s="475">
        <v>0</v>
      </c>
      <c r="F45" s="474">
        <v>847</v>
      </c>
      <c r="G45" s="475">
        <v>0</v>
      </c>
      <c r="H45" s="474">
        <v>796</v>
      </c>
      <c r="I45" s="474">
        <v>711</v>
      </c>
      <c r="J45" s="476">
        <v>0</v>
      </c>
      <c r="K45" s="477">
        <v>0</v>
      </c>
      <c r="L45" s="475">
        <v>87</v>
      </c>
      <c r="M45" s="474">
        <v>38</v>
      </c>
      <c r="N45" s="475">
        <v>945</v>
      </c>
      <c r="O45" s="474">
        <v>666</v>
      </c>
      <c r="P45" s="474">
        <v>-9</v>
      </c>
      <c r="Q45" s="489">
        <v>7058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69</v>
      </c>
      <c r="C46" s="58">
        <v>0</v>
      </c>
      <c r="D46" s="317">
        <v>41</v>
      </c>
      <c r="E46" s="58">
        <v>0</v>
      </c>
      <c r="F46" s="317">
        <v>22</v>
      </c>
      <c r="G46" s="58">
        <v>0</v>
      </c>
      <c r="H46" s="317">
        <v>5</v>
      </c>
      <c r="I46" s="317">
        <v>10</v>
      </c>
      <c r="J46" s="472">
        <v>0</v>
      </c>
      <c r="K46" s="473">
        <v>0</v>
      </c>
      <c r="L46" s="58">
        <v>23</v>
      </c>
      <c r="M46" s="317">
        <v>2</v>
      </c>
      <c r="N46" s="58">
        <v>13</v>
      </c>
      <c r="O46" s="317">
        <v>5</v>
      </c>
      <c r="P46" s="317">
        <v>0</v>
      </c>
      <c r="Q46" s="485">
        <v>190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8846</v>
      </c>
      <c r="C47" s="58">
        <v>0</v>
      </c>
      <c r="D47" s="317">
        <v>0</v>
      </c>
      <c r="E47" s="58">
        <v>0</v>
      </c>
      <c r="F47" s="317">
        <v>2809</v>
      </c>
      <c r="G47" s="58">
        <v>0</v>
      </c>
      <c r="H47" s="317">
        <v>2237</v>
      </c>
      <c r="I47" s="317">
        <v>0</v>
      </c>
      <c r="J47" s="472">
        <v>0</v>
      </c>
      <c r="K47" s="473">
        <v>0</v>
      </c>
      <c r="L47" s="58">
        <v>319</v>
      </c>
      <c r="M47" s="317">
        <v>259</v>
      </c>
      <c r="N47" s="58">
        <v>2031</v>
      </c>
      <c r="O47" s="317">
        <v>1329</v>
      </c>
      <c r="P47" s="317">
        <v>5</v>
      </c>
      <c r="Q47" s="485">
        <v>17835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260</v>
      </c>
      <c r="C48" s="58">
        <v>0</v>
      </c>
      <c r="D48" s="317">
        <v>0</v>
      </c>
      <c r="E48" s="58">
        <v>0</v>
      </c>
      <c r="F48" s="317">
        <v>51</v>
      </c>
      <c r="G48" s="58">
        <v>0</v>
      </c>
      <c r="H48" s="317">
        <v>20</v>
      </c>
      <c r="I48" s="317">
        <v>0</v>
      </c>
      <c r="J48" s="472">
        <v>0</v>
      </c>
      <c r="K48" s="473">
        <v>0</v>
      </c>
      <c r="L48" s="58">
        <v>24</v>
      </c>
      <c r="M48" s="317">
        <v>19</v>
      </c>
      <c r="N48" s="58">
        <v>45</v>
      </c>
      <c r="O48" s="317">
        <v>66</v>
      </c>
      <c r="P48" s="317">
        <v>0</v>
      </c>
      <c r="Q48" s="485">
        <v>485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237</v>
      </c>
      <c r="C49" s="58">
        <v>0</v>
      </c>
      <c r="D49" s="317">
        <v>0</v>
      </c>
      <c r="E49" s="58">
        <v>0</v>
      </c>
      <c r="F49" s="317">
        <v>61</v>
      </c>
      <c r="G49" s="58">
        <v>0</v>
      </c>
      <c r="H49" s="317">
        <v>71</v>
      </c>
      <c r="I49" s="317">
        <v>285</v>
      </c>
      <c r="J49" s="472">
        <v>0</v>
      </c>
      <c r="K49" s="473">
        <v>0</v>
      </c>
      <c r="L49" s="58">
        <v>42</v>
      </c>
      <c r="M49" s="317">
        <v>97</v>
      </c>
      <c r="N49" s="58">
        <v>65</v>
      </c>
      <c r="O49" s="317">
        <v>1706</v>
      </c>
      <c r="P49" s="317">
        <v>0</v>
      </c>
      <c r="Q49" s="485">
        <v>2564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17224</v>
      </c>
      <c r="C50" s="58">
        <v>0</v>
      </c>
      <c r="D50" s="317">
        <v>0</v>
      </c>
      <c r="E50" s="58">
        <v>0</v>
      </c>
      <c r="F50" s="317">
        <v>5472</v>
      </c>
      <c r="G50" s="58">
        <v>0</v>
      </c>
      <c r="H50" s="317">
        <v>1682</v>
      </c>
      <c r="I50" s="317">
        <v>3805</v>
      </c>
      <c r="J50" s="472">
        <v>0</v>
      </c>
      <c r="K50" s="473">
        <v>2</v>
      </c>
      <c r="L50" s="58">
        <v>694</v>
      </c>
      <c r="M50" s="317">
        <v>189</v>
      </c>
      <c r="N50" s="58">
        <v>3993</v>
      </c>
      <c r="O50" s="317">
        <v>6485</v>
      </c>
      <c r="P50" s="317">
        <v>11</v>
      </c>
      <c r="Q50" s="485">
        <v>39557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206552.78606607401</v>
      </c>
      <c r="C51" s="478">
        <v>108.0788</v>
      </c>
      <c r="D51" s="478">
        <v>13105.794117306999</v>
      </c>
      <c r="E51" s="478">
        <v>1737.262337444</v>
      </c>
      <c r="F51" s="478">
        <v>47639.727817774001</v>
      </c>
      <c r="G51" s="478">
        <v>723</v>
      </c>
      <c r="H51" s="478">
        <v>33742.051010627001</v>
      </c>
      <c r="I51" s="478">
        <v>75585.075450157005</v>
      </c>
      <c r="J51" s="478">
        <v>15</v>
      </c>
      <c r="K51" s="478">
        <v>104</v>
      </c>
      <c r="L51" s="478">
        <v>10869.946</v>
      </c>
      <c r="M51" s="478">
        <v>8312.1968562289985</v>
      </c>
      <c r="N51" s="478">
        <v>73747.66655845099</v>
      </c>
      <c r="O51" s="478">
        <v>62092.783054168998</v>
      </c>
      <c r="P51" s="478">
        <v>298.607133734</v>
      </c>
      <c r="Q51" s="490">
        <v>534633.97520196601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485">
        <v>0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485">
        <v>0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485">
        <v>0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485">
        <v>0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485">
        <v>0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91">
        <v>0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485">
        <v>0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485">
        <v>0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485">
        <v>0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89">
        <v>0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485">
        <v>0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485">
        <v>0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485">
        <v>0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485">
        <v>0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485">
        <v>0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485">
        <v>0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485">
        <v>0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89">
        <v>0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485">
        <v>0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485">
        <v>0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91">
        <v>0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206552.78606607401</v>
      </c>
      <c r="C77" s="88">
        <v>108.0788</v>
      </c>
      <c r="D77" s="88">
        <v>13105.794117306999</v>
      </c>
      <c r="E77" s="88">
        <v>1737.262337444</v>
      </c>
      <c r="F77" s="88">
        <v>47639.727817774001</v>
      </c>
      <c r="G77" s="88">
        <v>723</v>
      </c>
      <c r="H77" s="88">
        <v>33742.051010627001</v>
      </c>
      <c r="I77" s="88">
        <v>75585.075450157005</v>
      </c>
      <c r="J77" s="88">
        <v>15</v>
      </c>
      <c r="K77" s="88">
        <v>104</v>
      </c>
      <c r="L77" s="88">
        <v>10869.946</v>
      </c>
      <c r="M77" s="88">
        <v>8312.1968562289985</v>
      </c>
      <c r="N77" s="88">
        <v>73747.66655845099</v>
      </c>
      <c r="O77" s="88">
        <v>62092.783054168998</v>
      </c>
      <c r="P77" s="88">
        <v>298.607133734</v>
      </c>
      <c r="Q77" s="132">
        <v>534633.97520196601</v>
      </c>
      <c r="R77" s="107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182261.54272745899</v>
      </c>
      <c r="C78" s="70">
        <v>32</v>
      </c>
      <c r="D78" s="79">
        <v>11449.802234276</v>
      </c>
      <c r="E78" s="70">
        <v>2165.2531981940001</v>
      </c>
      <c r="F78" s="79">
        <v>41360.459694974001</v>
      </c>
      <c r="G78" s="570">
        <v>707</v>
      </c>
      <c r="H78" s="79">
        <v>64366.868747244</v>
      </c>
      <c r="I78" s="70">
        <v>138398.56660993898</v>
      </c>
      <c r="J78" s="79">
        <v>21</v>
      </c>
      <c r="K78" s="70">
        <v>89</v>
      </c>
      <c r="L78" s="79">
        <v>7338.9249469240003</v>
      </c>
      <c r="M78" s="70">
        <v>4634.3220429439989</v>
      </c>
      <c r="N78" s="66">
        <v>47604.359089306003</v>
      </c>
      <c r="O78" s="70">
        <v>81149.305977049997</v>
      </c>
      <c r="P78" s="78">
        <v>1329.590449217</v>
      </c>
      <c r="Q78" s="505">
        <v>582907.995717527</v>
      </c>
    </row>
    <row r="79" spans="1:28">
      <c r="A79" s="193">
        <v>2001</v>
      </c>
      <c r="B79" s="79">
        <v>120573.29100000001</v>
      </c>
      <c r="C79" s="70">
        <v>16</v>
      </c>
      <c r="D79" s="79">
        <v>1625.673</v>
      </c>
      <c r="E79" s="70">
        <v>359</v>
      </c>
      <c r="F79" s="79">
        <v>26980.699000000001</v>
      </c>
      <c r="G79" s="570">
        <v>44</v>
      </c>
      <c r="H79" s="79">
        <v>11261.479483633</v>
      </c>
      <c r="I79" s="70">
        <v>33185.353999999992</v>
      </c>
      <c r="J79" s="79">
        <v>127</v>
      </c>
      <c r="K79" s="70">
        <v>615</v>
      </c>
      <c r="L79" s="79">
        <v>4888.8109999999997</v>
      </c>
      <c r="M79" s="70">
        <v>2044.835</v>
      </c>
      <c r="N79" s="66">
        <v>30854.010999999999</v>
      </c>
      <c r="O79" s="70">
        <v>194158.71600000001</v>
      </c>
      <c r="P79" s="78">
        <v>391.99700000000001</v>
      </c>
      <c r="Q79" s="308">
        <v>427125.86648363294</v>
      </c>
    </row>
    <row r="80" spans="1:28">
      <c r="A80" s="193">
        <v>2000</v>
      </c>
      <c r="B80" s="79">
        <v>67161.573076000001</v>
      </c>
      <c r="C80" s="70">
        <v>8</v>
      </c>
      <c r="D80" s="79">
        <v>1068.7860000000001</v>
      </c>
      <c r="E80" s="70">
        <v>314</v>
      </c>
      <c r="F80" s="79">
        <v>16522.879000000001</v>
      </c>
      <c r="G80" s="570">
        <v>165.00200000000001</v>
      </c>
      <c r="H80" s="79">
        <v>9909.2839999999997</v>
      </c>
      <c r="I80" s="70">
        <v>20051.733</v>
      </c>
      <c r="J80" s="79">
        <v>68</v>
      </c>
      <c r="K80" s="70">
        <v>156</v>
      </c>
      <c r="L80" s="79">
        <v>2892.63</v>
      </c>
      <c r="M80" s="70">
        <v>1483.5509999999999</v>
      </c>
      <c r="N80" s="96">
        <v>16074.783000000001</v>
      </c>
      <c r="O80" s="70">
        <v>33984.106</v>
      </c>
      <c r="P80" s="78">
        <v>389.53401499999995</v>
      </c>
      <c r="Q80" s="308">
        <v>170249.86109100003</v>
      </c>
    </row>
    <row r="81" spans="1:17" ht="13.5" thickBot="1">
      <c r="A81" s="194">
        <v>1999</v>
      </c>
      <c r="B81" s="90">
        <v>37744.364164855004</v>
      </c>
      <c r="C81" s="91">
        <v>43</v>
      </c>
      <c r="D81" s="90">
        <v>285.23199999999997</v>
      </c>
      <c r="E81" s="91">
        <v>1001</v>
      </c>
      <c r="F81" s="90">
        <v>9462.9188934179983</v>
      </c>
      <c r="G81" s="139">
        <v>374.04300000000001</v>
      </c>
      <c r="H81" s="90">
        <v>5464.0821334150005</v>
      </c>
      <c r="I81" s="91">
        <v>9479.7687369260002</v>
      </c>
      <c r="J81" s="90">
        <v>9</v>
      </c>
      <c r="K81" s="91">
        <v>209.67599999999999</v>
      </c>
      <c r="L81" s="90">
        <v>1688.6513444760001</v>
      </c>
      <c r="M81" s="91">
        <v>286.76194109000005</v>
      </c>
      <c r="N81" s="90">
        <v>9106.7245761320009</v>
      </c>
      <c r="O81" s="91">
        <v>30261.916408486002</v>
      </c>
      <c r="P81" s="92">
        <v>136.84507857200001</v>
      </c>
      <c r="Q81" s="506">
        <v>105553.98427736999</v>
      </c>
    </row>
    <row r="84" spans="1:17" ht="13.5" thickBot="1"/>
    <row r="85" spans="1:17" ht="13.5" thickBot="1">
      <c r="A85" s="609" t="s">
        <v>1909</v>
      </c>
    </row>
  </sheetData>
  <mergeCells count="28">
    <mergeCell ref="B12:B13"/>
    <mergeCell ref="C12:C13"/>
    <mergeCell ref="D12:D13"/>
    <mergeCell ref="E12:E13"/>
    <mergeCell ref="F10:F13"/>
    <mergeCell ref="G10:G13"/>
    <mergeCell ref="H10:I11"/>
    <mergeCell ref="J10:K11"/>
    <mergeCell ref="H12:H13"/>
    <mergeCell ref="I12:I13"/>
    <mergeCell ref="J12:J13"/>
    <mergeCell ref="K12:K13"/>
    <mergeCell ref="P9:P13"/>
    <mergeCell ref="Q9:Q13"/>
    <mergeCell ref="L11:L13"/>
    <mergeCell ref="M11:M13"/>
    <mergeCell ref="N11:N13"/>
    <mergeCell ref="O11:O13"/>
    <mergeCell ref="A5:G6"/>
    <mergeCell ref="H5:Q6"/>
    <mergeCell ref="A9:A13"/>
    <mergeCell ref="B9:E9"/>
    <mergeCell ref="F9:G9"/>
    <mergeCell ref="H9:K9"/>
    <mergeCell ref="B10:C11"/>
    <mergeCell ref="D10:E11"/>
    <mergeCell ref="L9:M10"/>
    <mergeCell ref="N9:O10"/>
  </mergeCells>
  <phoneticPr fontId="2" type="noConversion"/>
  <hyperlinks>
    <hyperlink ref="A1" location="icindekiler!A39" display="İÇİNDEKİLER"/>
    <hyperlink ref="A2" location="Index!A39" display="INDEX"/>
    <hyperlink ref="B1" location="'10A'!A85" display="▼"/>
    <hyperlink ref="A85" location="'10A'!A1" display="▲"/>
  </hyperlinks>
  <pageMargins left="0.18" right="0.17" top="0.63" bottom="0.2" header="0.5" footer="0.5"/>
  <pageSetup paperSize="9" scale="65" orientation="portrait" verticalDpi="300" r:id="rId1"/>
  <headerFooter alignWithMargins="0"/>
  <webPublishItems count="1">
    <webPublishItem id="14434" divId="Tablolar son_14434" sourceType="sheet" destinationFile="F:\karıştı valla\Tablolar\Tablolar Son\10A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5" width="17.140625" style="1" customWidth="1"/>
    <col min="6" max="8" width="17.42578125" style="1" customWidth="1"/>
    <col min="9" max="9" width="14.140625" style="1" customWidth="1"/>
    <col min="10" max="10" width="13.28515625" style="1" customWidth="1"/>
    <col min="11" max="11" width="14.28515625" style="1" customWidth="1"/>
    <col min="12" max="12" width="14.7109375" style="1" customWidth="1"/>
    <col min="13" max="13" width="15.42578125" style="1" customWidth="1"/>
    <col min="14" max="14" width="16.7109375" style="1" customWidth="1"/>
    <col min="15" max="15" width="15.140625" style="1" customWidth="1"/>
    <col min="16" max="16" width="16.7109375" style="1" customWidth="1"/>
    <col min="17" max="17" width="15.7109375" style="1" customWidth="1"/>
    <col min="18" max="18" width="14.7109375" style="1" customWidth="1"/>
    <col min="19" max="19" width="15" style="1" customWidth="1"/>
    <col min="20" max="20" width="9.140625" style="1"/>
    <col min="21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1434</v>
      </c>
      <c r="R3" s="27" t="s">
        <v>1435</v>
      </c>
    </row>
    <row r="4" spans="1:28">
      <c r="A4" s="26"/>
    </row>
    <row r="5" spans="1:28">
      <c r="A5" s="714" t="s">
        <v>281</v>
      </c>
      <c r="B5" s="714"/>
      <c r="C5" s="714"/>
      <c r="D5" s="714"/>
      <c r="E5" s="714"/>
      <c r="F5" s="714"/>
      <c r="G5" s="714"/>
      <c r="H5" s="714"/>
      <c r="I5" s="704" t="s">
        <v>282</v>
      </c>
      <c r="J5" s="704"/>
      <c r="K5" s="704"/>
      <c r="L5" s="704"/>
      <c r="M5" s="704"/>
      <c r="N5" s="704"/>
      <c r="O5" s="704"/>
      <c r="P5" s="704"/>
      <c r="Q5" s="704"/>
      <c r="R5" s="704"/>
      <c r="S5" s="704"/>
    </row>
    <row r="6" spans="1:28">
      <c r="A6" s="714"/>
      <c r="B6" s="714"/>
      <c r="C6" s="714"/>
      <c r="D6" s="714"/>
      <c r="E6" s="714"/>
      <c r="F6" s="714"/>
      <c r="G6" s="714"/>
      <c r="H6" s="71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</row>
    <row r="7" spans="1:28">
      <c r="B7" s="26"/>
      <c r="C7" s="26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1516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1"/>
      <c r="Q9" s="702"/>
      <c r="R9" s="682" t="s">
        <v>1924</v>
      </c>
      <c r="S9" s="682" t="s">
        <v>1925</v>
      </c>
    </row>
    <row r="10" spans="1:28" ht="18" customHeight="1">
      <c r="A10" s="698"/>
      <c r="B10" s="680" t="s">
        <v>262</v>
      </c>
      <c r="C10" s="684"/>
      <c r="D10" s="680" t="s">
        <v>1514</v>
      </c>
      <c r="E10" s="684"/>
      <c r="F10" s="682" t="s">
        <v>263</v>
      </c>
      <c r="G10" s="680" t="s">
        <v>1643</v>
      </c>
      <c r="H10" s="684"/>
      <c r="I10" s="680" t="s">
        <v>259</v>
      </c>
      <c r="J10" s="684"/>
      <c r="K10" s="680" t="s">
        <v>255</v>
      </c>
      <c r="L10" s="684"/>
      <c r="M10" s="680" t="s">
        <v>1920</v>
      </c>
      <c r="N10" s="684"/>
      <c r="O10" s="680" t="s">
        <v>1921</v>
      </c>
      <c r="P10" s="684"/>
      <c r="Q10" s="682" t="s">
        <v>1919</v>
      </c>
      <c r="R10" s="686"/>
      <c r="S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  <c r="S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1922</v>
      </c>
      <c r="N12" s="682" t="s">
        <v>1923</v>
      </c>
      <c r="O12" s="682" t="s">
        <v>1922</v>
      </c>
      <c r="P12" s="682" t="s">
        <v>1923</v>
      </c>
      <c r="Q12" s="686"/>
      <c r="R12" s="686"/>
      <c r="S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</row>
    <row r="14" spans="1:28">
      <c r="A14" s="57" t="s">
        <v>1928</v>
      </c>
      <c r="B14" s="30"/>
      <c r="C14" s="30"/>
      <c r="E14" s="30"/>
      <c r="G14" s="30"/>
      <c r="H14" s="30"/>
      <c r="J14" s="30"/>
      <c r="L14" s="30"/>
      <c r="N14" s="30"/>
      <c r="P14" s="30"/>
      <c r="R14" s="30"/>
      <c r="S14" s="30"/>
    </row>
    <row r="15" spans="1:28">
      <c r="A15" s="542" t="s">
        <v>626</v>
      </c>
      <c r="B15" s="35"/>
      <c r="C15" s="35"/>
      <c r="E15" s="35"/>
      <c r="G15" s="35"/>
      <c r="H15" s="35"/>
      <c r="J15" s="35"/>
      <c r="L15" s="35"/>
      <c r="N15" s="35"/>
      <c r="P15" s="35"/>
      <c r="R15" s="35"/>
      <c r="S15" s="107"/>
      <c r="T15" s="107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105</v>
      </c>
      <c r="C16" s="58">
        <v>2048</v>
      </c>
      <c r="D16" s="317">
        <v>0</v>
      </c>
      <c r="E16" s="58">
        <v>3972</v>
      </c>
      <c r="F16" s="317">
        <v>507</v>
      </c>
      <c r="G16" s="58">
        <v>0</v>
      </c>
      <c r="H16" s="317">
        <v>0</v>
      </c>
      <c r="I16" s="317">
        <v>283</v>
      </c>
      <c r="J16" s="472">
        <v>55</v>
      </c>
      <c r="K16" s="473">
        <v>0</v>
      </c>
      <c r="L16" s="58">
        <v>0</v>
      </c>
      <c r="M16" s="317">
        <v>2559</v>
      </c>
      <c r="N16" s="58">
        <v>0</v>
      </c>
      <c r="O16" s="317">
        <v>292</v>
      </c>
      <c r="P16" s="317">
        <v>0</v>
      </c>
      <c r="Q16" s="317">
        <v>5</v>
      </c>
      <c r="R16" s="58">
        <v>3</v>
      </c>
      <c r="S16" s="485">
        <v>9829</v>
      </c>
      <c r="T16" s="485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5535</v>
      </c>
      <c r="C17" s="58">
        <v>6499</v>
      </c>
      <c r="D17" s="317">
        <v>0</v>
      </c>
      <c r="E17" s="58">
        <v>0</v>
      </c>
      <c r="F17" s="317">
        <v>1544</v>
      </c>
      <c r="G17" s="58">
        <v>0</v>
      </c>
      <c r="H17" s="317">
        <v>0</v>
      </c>
      <c r="I17" s="317">
        <v>18574</v>
      </c>
      <c r="J17" s="472">
        <v>0</v>
      </c>
      <c r="K17" s="473">
        <v>0</v>
      </c>
      <c r="L17" s="58">
        <v>0</v>
      </c>
      <c r="M17" s="317">
        <v>4585</v>
      </c>
      <c r="N17" s="58">
        <v>0</v>
      </c>
      <c r="O17" s="317">
        <v>5630</v>
      </c>
      <c r="P17" s="317">
        <v>0</v>
      </c>
      <c r="Q17" s="317">
        <v>258</v>
      </c>
      <c r="R17" s="58">
        <v>0</v>
      </c>
      <c r="S17" s="485">
        <v>42625</v>
      </c>
      <c r="T17" s="485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5691</v>
      </c>
      <c r="C18" s="58">
        <v>11299</v>
      </c>
      <c r="D18" s="317">
        <v>0</v>
      </c>
      <c r="E18" s="58">
        <v>0</v>
      </c>
      <c r="F18" s="317">
        <v>3265</v>
      </c>
      <c r="G18" s="58">
        <v>375</v>
      </c>
      <c r="H18" s="317">
        <v>71</v>
      </c>
      <c r="I18" s="317">
        <v>7608</v>
      </c>
      <c r="J18" s="472">
        <v>0</v>
      </c>
      <c r="K18" s="473">
        <v>567</v>
      </c>
      <c r="L18" s="58">
        <v>155</v>
      </c>
      <c r="M18" s="317">
        <v>10626</v>
      </c>
      <c r="N18" s="58">
        <v>46</v>
      </c>
      <c r="O18" s="317">
        <v>5508</v>
      </c>
      <c r="P18" s="317">
        <v>437</v>
      </c>
      <c r="Q18" s="317">
        <v>291</v>
      </c>
      <c r="R18" s="58">
        <v>239</v>
      </c>
      <c r="S18" s="485">
        <v>46178</v>
      </c>
      <c r="T18" s="485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299</v>
      </c>
      <c r="C19" s="58">
        <v>900</v>
      </c>
      <c r="D19" s="317">
        <v>-2</v>
      </c>
      <c r="E19" s="58">
        <v>0</v>
      </c>
      <c r="F19" s="317">
        <v>223</v>
      </c>
      <c r="G19" s="58">
        <v>31</v>
      </c>
      <c r="H19" s="317">
        <v>0</v>
      </c>
      <c r="I19" s="317">
        <v>754</v>
      </c>
      <c r="J19" s="472">
        <v>0</v>
      </c>
      <c r="K19" s="473">
        <v>45</v>
      </c>
      <c r="L19" s="58">
        <v>0</v>
      </c>
      <c r="M19" s="317">
        <v>570</v>
      </c>
      <c r="N19" s="58">
        <v>74</v>
      </c>
      <c r="O19" s="317">
        <v>430</v>
      </c>
      <c r="P19" s="317">
        <v>22</v>
      </c>
      <c r="Q19" s="317">
        <v>10</v>
      </c>
      <c r="R19" s="58">
        <v>128</v>
      </c>
      <c r="S19" s="485">
        <v>3484</v>
      </c>
      <c r="T19" s="485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4616</v>
      </c>
      <c r="C20" s="475">
        <v>8546</v>
      </c>
      <c r="D20" s="474">
        <v>0</v>
      </c>
      <c r="E20" s="475">
        <v>0</v>
      </c>
      <c r="F20" s="474">
        <v>2074</v>
      </c>
      <c r="G20" s="475">
        <v>191</v>
      </c>
      <c r="H20" s="474">
        <v>0</v>
      </c>
      <c r="I20" s="474">
        <v>11122</v>
      </c>
      <c r="J20" s="476">
        <v>0</v>
      </c>
      <c r="K20" s="477">
        <v>251</v>
      </c>
      <c r="L20" s="475">
        <v>0</v>
      </c>
      <c r="M20" s="474">
        <v>5631</v>
      </c>
      <c r="N20" s="475">
        <v>0</v>
      </c>
      <c r="O20" s="474">
        <v>5648</v>
      </c>
      <c r="P20" s="474">
        <v>0</v>
      </c>
      <c r="Q20" s="474">
        <v>-14</v>
      </c>
      <c r="R20" s="475">
        <v>66</v>
      </c>
      <c r="S20" s="489">
        <v>38131</v>
      </c>
      <c r="T20" s="485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4662</v>
      </c>
      <c r="C21" s="58">
        <v>8477</v>
      </c>
      <c r="D21" s="317">
        <v>24</v>
      </c>
      <c r="E21" s="58">
        <v>630</v>
      </c>
      <c r="F21" s="317">
        <v>2183</v>
      </c>
      <c r="G21" s="58">
        <v>199</v>
      </c>
      <c r="H21" s="317">
        <v>49</v>
      </c>
      <c r="I21" s="317">
        <v>10739</v>
      </c>
      <c r="J21" s="472">
        <v>2</v>
      </c>
      <c r="K21" s="473">
        <v>309</v>
      </c>
      <c r="L21" s="58">
        <v>19</v>
      </c>
      <c r="M21" s="317">
        <v>6665</v>
      </c>
      <c r="N21" s="58">
        <v>576</v>
      </c>
      <c r="O21" s="317">
        <v>3898</v>
      </c>
      <c r="P21" s="317">
        <v>319</v>
      </c>
      <c r="Q21" s="317">
        <v>173</v>
      </c>
      <c r="R21" s="58">
        <v>168</v>
      </c>
      <c r="S21" s="485">
        <v>39092</v>
      </c>
      <c r="T21" s="485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241</v>
      </c>
      <c r="C22" s="58">
        <v>468</v>
      </c>
      <c r="D22" s="317">
        <v>72</v>
      </c>
      <c r="E22" s="58">
        <v>0</v>
      </c>
      <c r="F22" s="317">
        <v>133</v>
      </c>
      <c r="G22" s="58">
        <v>31</v>
      </c>
      <c r="H22" s="317">
        <v>0</v>
      </c>
      <c r="I22" s="317">
        <v>1198</v>
      </c>
      <c r="J22" s="472">
        <v>0</v>
      </c>
      <c r="K22" s="473">
        <v>50</v>
      </c>
      <c r="L22" s="58">
        <v>0</v>
      </c>
      <c r="M22" s="317">
        <v>318</v>
      </c>
      <c r="N22" s="58">
        <v>0</v>
      </c>
      <c r="O22" s="317">
        <v>249</v>
      </c>
      <c r="P22" s="317">
        <v>0</v>
      </c>
      <c r="Q22" s="317">
        <v>44</v>
      </c>
      <c r="R22" s="58">
        <v>21</v>
      </c>
      <c r="S22" s="485">
        <v>2825</v>
      </c>
      <c r="T22" s="485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544</v>
      </c>
      <c r="C23" s="58">
        <v>0</v>
      </c>
      <c r="D23" s="317">
        <v>0</v>
      </c>
      <c r="E23" s="58">
        <v>0</v>
      </c>
      <c r="F23" s="317">
        <v>161</v>
      </c>
      <c r="G23" s="58">
        <v>63</v>
      </c>
      <c r="H23" s="317">
        <v>0</v>
      </c>
      <c r="I23" s="317">
        <v>386</v>
      </c>
      <c r="J23" s="472">
        <v>0</v>
      </c>
      <c r="K23" s="473">
        <v>84</v>
      </c>
      <c r="L23" s="58">
        <v>0</v>
      </c>
      <c r="M23" s="317">
        <v>487</v>
      </c>
      <c r="N23" s="58">
        <v>0</v>
      </c>
      <c r="O23" s="317">
        <v>299</v>
      </c>
      <c r="P23" s="317">
        <v>15</v>
      </c>
      <c r="Q23" s="317">
        <v>56</v>
      </c>
      <c r="R23" s="58">
        <v>1</v>
      </c>
      <c r="S23" s="485">
        <v>2096</v>
      </c>
      <c r="T23" s="485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1105</v>
      </c>
      <c r="C24" s="58">
        <v>2567</v>
      </c>
      <c r="D24" s="317">
        <v>0</v>
      </c>
      <c r="E24" s="58">
        <v>0</v>
      </c>
      <c r="F24" s="317">
        <v>687</v>
      </c>
      <c r="G24" s="58">
        <v>0</v>
      </c>
      <c r="H24" s="317">
        <v>0</v>
      </c>
      <c r="I24" s="317">
        <v>3139</v>
      </c>
      <c r="J24" s="472">
        <v>0</v>
      </c>
      <c r="K24" s="473">
        <v>0</v>
      </c>
      <c r="L24" s="58">
        <v>0</v>
      </c>
      <c r="M24" s="317">
        <v>1912</v>
      </c>
      <c r="N24" s="58">
        <v>0</v>
      </c>
      <c r="O24" s="317">
        <v>962</v>
      </c>
      <c r="P24" s="317">
        <v>0</v>
      </c>
      <c r="Q24" s="317">
        <v>13</v>
      </c>
      <c r="R24" s="58">
        <v>10</v>
      </c>
      <c r="S24" s="485">
        <v>10395</v>
      </c>
      <c r="T24" s="485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-54</v>
      </c>
      <c r="C25" s="475">
        <v>0</v>
      </c>
      <c r="D25" s="474">
        <v>0</v>
      </c>
      <c r="E25" s="475">
        <v>0</v>
      </c>
      <c r="F25" s="474">
        <v>-31</v>
      </c>
      <c r="G25" s="475">
        <v>0</v>
      </c>
      <c r="H25" s="474">
        <v>0</v>
      </c>
      <c r="I25" s="474">
        <v>358</v>
      </c>
      <c r="J25" s="476">
        <v>0</v>
      </c>
      <c r="K25" s="477">
        <v>0</v>
      </c>
      <c r="L25" s="475">
        <v>0</v>
      </c>
      <c r="M25" s="474">
        <v>11</v>
      </c>
      <c r="N25" s="475">
        <v>0</v>
      </c>
      <c r="O25" s="474">
        <v>1170</v>
      </c>
      <c r="P25" s="474">
        <v>0</v>
      </c>
      <c r="Q25" s="474">
        <v>-3</v>
      </c>
      <c r="R25" s="475">
        <v>1</v>
      </c>
      <c r="S25" s="489">
        <v>1452</v>
      </c>
      <c r="T25" s="485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>
        <v>0</v>
      </c>
      <c r="T26" s="485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1107</v>
      </c>
      <c r="C27" s="58">
        <v>1119</v>
      </c>
      <c r="D27" s="317">
        <v>0</v>
      </c>
      <c r="E27" s="58">
        <v>0</v>
      </c>
      <c r="F27" s="317">
        <v>407</v>
      </c>
      <c r="G27" s="58">
        <v>0</v>
      </c>
      <c r="H27" s="317">
        <v>0</v>
      </c>
      <c r="I27" s="317">
        <v>895</v>
      </c>
      <c r="J27" s="472">
        <v>0</v>
      </c>
      <c r="K27" s="473">
        <v>0</v>
      </c>
      <c r="L27" s="58">
        <v>0</v>
      </c>
      <c r="M27" s="317">
        <v>1393</v>
      </c>
      <c r="N27" s="58">
        <v>0</v>
      </c>
      <c r="O27" s="317">
        <v>276</v>
      </c>
      <c r="P27" s="317">
        <v>0</v>
      </c>
      <c r="Q27" s="317">
        <v>64</v>
      </c>
      <c r="R27" s="58">
        <v>3</v>
      </c>
      <c r="S27" s="485">
        <v>5264</v>
      </c>
      <c r="T27" s="485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3688</v>
      </c>
      <c r="C28" s="58">
        <v>5250</v>
      </c>
      <c r="D28" s="317">
        <v>0</v>
      </c>
      <c r="E28" s="58">
        <v>0</v>
      </c>
      <c r="F28" s="317">
        <v>1700</v>
      </c>
      <c r="G28" s="58">
        <v>-11</v>
      </c>
      <c r="H28" s="317">
        <v>0</v>
      </c>
      <c r="I28" s="317">
        <v>3356</v>
      </c>
      <c r="J28" s="472">
        <v>0</v>
      </c>
      <c r="K28" s="473">
        <v>0</v>
      </c>
      <c r="L28" s="58">
        <v>0</v>
      </c>
      <c r="M28" s="317">
        <v>5218</v>
      </c>
      <c r="N28" s="58">
        <v>0</v>
      </c>
      <c r="O28" s="317">
        <v>5589</v>
      </c>
      <c r="P28" s="317">
        <v>0</v>
      </c>
      <c r="Q28" s="317">
        <v>-14</v>
      </c>
      <c r="R28" s="58">
        <v>98</v>
      </c>
      <c r="S28" s="485">
        <v>24874</v>
      </c>
      <c r="T28" s="485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1141</v>
      </c>
      <c r="C29" s="58">
        <v>3604</v>
      </c>
      <c r="D29" s="317">
        <v>0</v>
      </c>
      <c r="E29" s="58">
        <v>0</v>
      </c>
      <c r="F29" s="317">
        <v>182</v>
      </c>
      <c r="G29" s="58">
        <v>0</v>
      </c>
      <c r="H29" s="317">
        <v>0</v>
      </c>
      <c r="I29" s="317">
        <v>4285</v>
      </c>
      <c r="J29" s="472">
        <v>0</v>
      </c>
      <c r="K29" s="473">
        <v>0</v>
      </c>
      <c r="L29" s="58">
        <v>0</v>
      </c>
      <c r="M29" s="317">
        <v>489</v>
      </c>
      <c r="N29" s="58">
        <v>0</v>
      </c>
      <c r="O29" s="317">
        <v>409</v>
      </c>
      <c r="P29" s="317">
        <v>0</v>
      </c>
      <c r="Q29" s="317">
        <v>23</v>
      </c>
      <c r="R29" s="58">
        <v>45</v>
      </c>
      <c r="S29" s="485">
        <v>10178</v>
      </c>
      <c r="T29" s="485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34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303</v>
      </c>
      <c r="P30" s="317">
        <v>0</v>
      </c>
      <c r="Q30" s="317">
        <v>0</v>
      </c>
      <c r="R30" s="58">
        <v>0</v>
      </c>
      <c r="S30" s="485">
        <v>337</v>
      </c>
      <c r="T30" s="485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4663</v>
      </c>
      <c r="C31" s="540">
        <v>30165</v>
      </c>
      <c r="D31" s="479">
        <v>0</v>
      </c>
      <c r="E31" s="540">
        <v>0</v>
      </c>
      <c r="F31" s="479">
        <v>2157</v>
      </c>
      <c r="G31" s="540">
        <v>0</v>
      </c>
      <c r="H31" s="479">
        <v>0</v>
      </c>
      <c r="I31" s="479">
        <v>7135</v>
      </c>
      <c r="J31" s="541">
        <v>17</v>
      </c>
      <c r="K31" s="480">
        <v>0</v>
      </c>
      <c r="L31" s="540">
        <v>0</v>
      </c>
      <c r="M31" s="479">
        <v>19415</v>
      </c>
      <c r="N31" s="540">
        <v>0</v>
      </c>
      <c r="O31" s="479">
        <v>4873</v>
      </c>
      <c r="P31" s="479">
        <v>0</v>
      </c>
      <c r="Q31" s="479">
        <v>0</v>
      </c>
      <c r="R31" s="540">
        <v>120</v>
      </c>
      <c r="S31" s="491">
        <v>68545</v>
      </c>
      <c r="T31" s="485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417</v>
      </c>
      <c r="C32" s="58">
        <v>656</v>
      </c>
      <c r="D32" s="317">
        <v>2</v>
      </c>
      <c r="E32" s="58">
        <v>8</v>
      </c>
      <c r="F32" s="317">
        <v>196</v>
      </c>
      <c r="G32" s="58">
        <v>55</v>
      </c>
      <c r="H32" s="317">
        <v>6</v>
      </c>
      <c r="I32" s="317">
        <v>794</v>
      </c>
      <c r="J32" s="472">
        <v>0</v>
      </c>
      <c r="K32" s="473">
        <v>89</v>
      </c>
      <c r="L32" s="58">
        <v>8</v>
      </c>
      <c r="M32" s="317">
        <v>2150</v>
      </c>
      <c r="N32" s="58">
        <v>0</v>
      </c>
      <c r="O32" s="317">
        <v>675</v>
      </c>
      <c r="P32" s="317">
        <v>0</v>
      </c>
      <c r="Q32" s="317">
        <v>8</v>
      </c>
      <c r="R32" s="58">
        <v>39</v>
      </c>
      <c r="S32" s="485">
        <v>5103</v>
      </c>
      <c r="T32" s="485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10</v>
      </c>
      <c r="C33" s="58">
        <v>29</v>
      </c>
      <c r="D33" s="317">
        <v>0</v>
      </c>
      <c r="E33" s="58">
        <v>0</v>
      </c>
      <c r="F33" s="317">
        <v>6</v>
      </c>
      <c r="G33" s="58">
        <v>0</v>
      </c>
      <c r="H33" s="317">
        <v>0</v>
      </c>
      <c r="I33" s="317">
        <v>37</v>
      </c>
      <c r="J33" s="472">
        <v>0</v>
      </c>
      <c r="K33" s="473">
        <v>0</v>
      </c>
      <c r="L33" s="58">
        <v>0</v>
      </c>
      <c r="M33" s="317">
        <v>8</v>
      </c>
      <c r="N33" s="58">
        <v>0</v>
      </c>
      <c r="O33" s="317">
        <v>28</v>
      </c>
      <c r="P33" s="317">
        <v>0</v>
      </c>
      <c r="Q33" s="317">
        <v>0</v>
      </c>
      <c r="R33" s="58">
        <v>0</v>
      </c>
      <c r="S33" s="485">
        <v>118</v>
      </c>
      <c r="T33" s="485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541</v>
      </c>
      <c r="C34" s="58">
        <v>692</v>
      </c>
      <c r="D34" s="317">
        <v>0</v>
      </c>
      <c r="E34" s="58">
        <v>0</v>
      </c>
      <c r="F34" s="317">
        <v>216</v>
      </c>
      <c r="G34" s="58">
        <v>0</v>
      </c>
      <c r="H34" s="317">
        <v>0</v>
      </c>
      <c r="I34" s="317">
        <v>511</v>
      </c>
      <c r="J34" s="472">
        <v>0</v>
      </c>
      <c r="K34" s="473">
        <v>0</v>
      </c>
      <c r="L34" s="58">
        <v>0</v>
      </c>
      <c r="M34" s="317">
        <v>697</v>
      </c>
      <c r="N34" s="58">
        <v>0</v>
      </c>
      <c r="O34" s="317">
        <v>248</v>
      </c>
      <c r="P34" s="317">
        <v>0</v>
      </c>
      <c r="Q34" s="317">
        <v>11</v>
      </c>
      <c r="R34" s="58">
        <v>6</v>
      </c>
      <c r="S34" s="485">
        <v>2922</v>
      </c>
      <c r="T34" s="485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144</v>
      </c>
      <c r="C35" s="475">
        <v>175</v>
      </c>
      <c r="D35" s="474">
        <v>6</v>
      </c>
      <c r="E35" s="475">
        <v>0</v>
      </c>
      <c r="F35" s="474">
        <v>60</v>
      </c>
      <c r="G35" s="475">
        <v>17</v>
      </c>
      <c r="H35" s="474">
        <v>0</v>
      </c>
      <c r="I35" s="474">
        <v>219</v>
      </c>
      <c r="J35" s="476">
        <v>0</v>
      </c>
      <c r="K35" s="477">
        <v>52</v>
      </c>
      <c r="L35" s="475">
        <v>0</v>
      </c>
      <c r="M35" s="474">
        <v>153</v>
      </c>
      <c r="N35" s="475">
        <v>25</v>
      </c>
      <c r="O35" s="474">
        <v>219</v>
      </c>
      <c r="P35" s="474">
        <v>26</v>
      </c>
      <c r="Q35" s="474">
        <v>12</v>
      </c>
      <c r="R35" s="475">
        <v>0</v>
      </c>
      <c r="S35" s="489">
        <v>1108</v>
      </c>
      <c r="T35" s="485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1512</v>
      </c>
      <c r="C36" s="58">
        <v>1629</v>
      </c>
      <c r="D36" s="317">
        <v>142</v>
      </c>
      <c r="E36" s="58">
        <v>84</v>
      </c>
      <c r="F36" s="317">
        <v>911</v>
      </c>
      <c r="G36" s="58">
        <v>160</v>
      </c>
      <c r="H36" s="317">
        <v>0</v>
      </c>
      <c r="I36" s="317">
        <v>6270</v>
      </c>
      <c r="J36" s="472">
        <v>0</v>
      </c>
      <c r="K36" s="473">
        <v>195</v>
      </c>
      <c r="L36" s="58">
        <v>0</v>
      </c>
      <c r="M36" s="317">
        <v>1922</v>
      </c>
      <c r="N36" s="58">
        <v>160</v>
      </c>
      <c r="O36" s="317">
        <v>1239</v>
      </c>
      <c r="P36" s="317">
        <v>94</v>
      </c>
      <c r="Q36" s="317">
        <v>40</v>
      </c>
      <c r="R36" s="58">
        <v>0</v>
      </c>
      <c r="S36" s="485">
        <v>14358</v>
      </c>
      <c r="T36" s="485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-31</v>
      </c>
      <c r="G37" s="58">
        <v>0</v>
      </c>
      <c r="H37" s="317">
        <v>0</v>
      </c>
      <c r="I37" s="317">
        <v>48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58</v>
      </c>
      <c r="P37" s="317">
        <v>0</v>
      </c>
      <c r="Q37" s="317">
        <v>0</v>
      </c>
      <c r="R37" s="58">
        <v>0</v>
      </c>
      <c r="S37" s="485">
        <v>75</v>
      </c>
      <c r="T37" s="485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2633.3902234269999</v>
      </c>
      <c r="C38" s="58">
        <v>17908.874399150995</v>
      </c>
      <c r="D38" s="317">
        <v>0</v>
      </c>
      <c r="E38" s="58">
        <v>0</v>
      </c>
      <c r="F38" s="317">
        <v>1983.8037856379999</v>
      </c>
      <c r="G38" s="58">
        <v>8.9538871000000011</v>
      </c>
      <c r="H38" s="317">
        <v>23.627784054000003</v>
      </c>
      <c r="I38" s="317">
        <v>31240.410517213004</v>
      </c>
      <c r="J38" s="472">
        <v>0</v>
      </c>
      <c r="K38" s="473">
        <v>2.9417909760000001</v>
      </c>
      <c r="L38" s="58">
        <v>4.5979999999999999</v>
      </c>
      <c r="M38" s="317">
        <v>9166.4003039160016</v>
      </c>
      <c r="N38" s="58">
        <v>163.912883652</v>
      </c>
      <c r="O38" s="317">
        <v>15517.887752710998</v>
      </c>
      <c r="P38" s="317">
        <v>7.1301602000000006E-2</v>
      </c>
      <c r="Q38" s="317">
        <v>56.428998171000003</v>
      </c>
      <c r="R38" s="58">
        <v>24.227763605</v>
      </c>
      <c r="S38" s="485">
        <v>78735.529391215998</v>
      </c>
      <c r="T38" s="485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485">
        <v>0</v>
      </c>
      <c r="T39" s="485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47</v>
      </c>
      <c r="J40" s="472">
        <v>0</v>
      </c>
      <c r="K40" s="473">
        <v>15</v>
      </c>
      <c r="L40" s="58">
        <v>0</v>
      </c>
      <c r="M40" s="317">
        <v>0</v>
      </c>
      <c r="N40" s="58">
        <v>0</v>
      </c>
      <c r="O40" s="317">
        <v>1757</v>
      </c>
      <c r="P40" s="317">
        <v>0</v>
      </c>
      <c r="Q40" s="317">
        <v>0</v>
      </c>
      <c r="R40" s="58">
        <v>0</v>
      </c>
      <c r="S40" s="485">
        <v>1819</v>
      </c>
      <c r="T40" s="485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2193</v>
      </c>
      <c r="C41" s="540">
        <v>5101</v>
      </c>
      <c r="D41" s="479">
        <v>0</v>
      </c>
      <c r="E41" s="540">
        <v>0</v>
      </c>
      <c r="F41" s="479">
        <v>1391</v>
      </c>
      <c r="G41" s="540">
        <v>9</v>
      </c>
      <c r="H41" s="479">
        <v>0</v>
      </c>
      <c r="I41" s="479">
        <v>2611</v>
      </c>
      <c r="J41" s="541">
        <v>0</v>
      </c>
      <c r="K41" s="480">
        <v>9</v>
      </c>
      <c r="L41" s="540">
        <v>0</v>
      </c>
      <c r="M41" s="479">
        <v>4000</v>
      </c>
      <c r="N41" s="540">
        <v>0</v>
      </c>
      <c r="O41" s="479">
        <v>1352</v>
      </c>
      <c r="P41" s="479">
        <v>0</v>
      </c>
      <c r="Q41" s="479">
        <v>116</v>
      </c>
      <c r="R41" s="540">
        <v>8</v>
      </c>
      <c r="S41" s="491">
        <v>16790</v>
      </c>
      <c r="T41" s="485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91</v>
      </c>
      <c r="C42" s="58">
        <v>0</v>
      </c>
      <c r="D42" s="317">
        <v>0</v>
      </c>
      <c r="E42" s="58">
        <v>0</v>
      </c>
      <c r="F42" s="317">
        <v>17</v>
      </c>
      <c r="G42" s="58">
        <v>0</v>
      </c>
      <c r="H42" s="317">
        <v>0</v>
      </c>
      <c r="I42" s="317">
        <v>174</v>
      </c>
      <c r="J42" s="472">
        <v>0</v>
      </c>
      <c r="K42" s="473">
        <v>0</v>
      </c>
      <c r="L42" s="58">
        <v>0</v>
      </c>
      <c r="M42" s="317">
        <v>5</v>
      </c>
      <c r="N42" s="58">
        <v>0</v>
      </c>
      <c r="O42" s="317">
        <v>246</v>
      </c>
      <c r="P42" s="317">
        <v>0</v>
      </c>
      <c r="Q42" s="317">
        <v>3</v>
      </c>
      <c r="R42" s="58">
        <v>1</v>
      </c>
      <c r="S42" s="485">
        <v>537</v>
      </c>
      <c r="T42" s="485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44</v>
      </c>
      <c r="C43" s="58">
        <v>-53</v>
      </c>
      <c r="D43" s="317">
        <v>0</v>
      </c>
      <c r="E43" s="58">
        <v>0</v>
      </c>
      <c r="F43" s="317">
        <v>-17</v>
      </c>
      <c r="G43" s="58">
        <v>49</v>
      </c>
      <c r="H43" s="317">
        <v>0</v>
      </c>
      <c r="I43" s="317">
        <v>505</v>
      </c>
      <c r="J43" s="472">
        <v>0</v>
      </c>
      <c r="K43" s="473">
        <v>62</v>
      </c>
      <c r="L43" s="58">
        <v>0</v>
      </c>
      <c r="M43" s="317">
        <v>3</v>
      </c>
      <c r="N43" s="58">
        <v>29</v>
      </c>
      <c r="O43" s="317">
        <v>172</v>
      </c>
      <c r="P43" s="317">
        <v>31</v>
      </c>
      <c r="Q43" s="317">
        <v>1</v>
      </c>
      <c r="R43" s="58">
        <v>3</v>
      </c>
      <c r="S43" s="485">
        <v>829</v>
      </c>
      <c r="T43" s="485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1292</v>
      </c>
      <c r="C44" s="58">
        <v>9062</v>
      </c>
      <c r="D44" s="317">
        <v>7</v>
      </c>
      <c r="E44" s="58">
        <v>10</v>
      </c>
      <c r="F44" s="317">
        <v>455</v>
      </c>
      <c r="G44" s="58">
        <v>84</v>
      </c>
      <c r="H44" s="317">
        <v>0</v>
      </c>
      <c r="I44" s="317">
        <v>4739</v>
      </c>
      <c r="J44" s="472">
        <v>0</v>
      </c>
      <c r="K44" s="473">
        <v>100</v>
      </c>
      <c r="L44" s="58">
        <v>0</v>
      </c>
      <c r="M44" s="317">
        <v>3729</v>
      </c>
      <c r="N44" s="58">
        <v>0</v>
      </c>
      <c r="O44" s="317">
        <v>2527</v>
      </c>
      <c r="P44" s="317">
        <v>35</v>
      </c>
      <c r="Q44" s="317">
        <v>44</v>
      </c>
      <c r="R44" s="58">
        <v>110</v>
      </c>
      <c r="S44" s="485">
        <v>22194</v>
      </c>
      <c r="T44" s="485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1448</v>
      </c>
      <c r="C45" s="475">
        <v>1076</v>
      </c>
      <c r="D45" s="474">
        <v>0</v>
      </c>
      <c r="E45" s="475">
        <v>0</v>
      </c>
      <c r="F45" s="474">
        <v>321</v>
      </c>
      <c r="G45" s="475">
        <v>0</v>
      </c>
      <c r="H45" s="474">
        <v>0</v>
      </c>
      <c r="I45" s="474">
        <v>1705</v>
      </c>
      <c r="J45" s="476">
        <v>0</v>
      </c>
      <c r="K45" s="477">
        <v>0</v>
      </c>
      <c r="L45" s="475">
        <v>0</v>
      </c>
      <c r="M45" s="474">
        <v>1132</v>
      </c>
      <c r="N45" s="475">
        <v>0</v>
      </c>
      <c r="O45" s="474">
        <v>728</v>
      </c>
      <c r="P45" s="474">
        <v>0</v>
      </c>
      <c r="Q45" s="474">
        <v>0</v>
      </c>
      <c r="R45" s="475">
        <v>7</v>
      </c>
      <c r="S45" s="489">
        <v>6417</v>
      </c>
      <c r="T45" s="485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22</v>
      </c>
      <c r="C46" s="58">
        <v>33</v>
      </c>
      <c r="D46" s="317">
        <v>0</v>
      </c>
      <c r="E46" s="58">
        <v>0</v>
      </c>
      <c r="F46" s="317">
        <v>8</v>
      </c>
      <c r="G46" s="58">
        <v>15</v>
      </c>
      <c r="H46" s="317">
        <v>0</v>
      </c>
      <c r="I46" s="317">
        <v>22</v>
      </c>
      <c r="J46" s="472">
        <v>0</v>
      </c>
      <c r="K46" s="473">
        <v>36</v>
      </c>
      <c r="L46" s="58">
        <v>0</v>
      </c>
      <c r="M46" s="317">
        <v>36</v>
      </c>
      <c r="N46" s="58">
        <v>0</v>
      </c>
      <c r="O46" s="317">
        <v>6</v>
      </c>
      <c r="P46" s="317">
        <v>0</v>
      </c>
      <c r="Q46" s="317">
        <v>1</v>
      </c>
      <c r="R46" s="58">
        <v>8</v>
      </c>
      <c r="S46" s="485">
        <v>187</v>
      </c>
      <c r="T46" s="485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7124</v>
      </c>
      <c r="C47" s="58">
        <v>0</v>
      </c>
      <c r="D47" s="317">
        <v>0</v>
      </c>
      <c r="E47" s="58">
        <v>0</v>
      </c>
      <c r="F47" s="317">
        <v>1021</v>
      </c>
      <c r="G47" s="58">
        <v>0</v>
      </c>
      <c r="H47" s="317">
        <v>0</v>
      </c>
      <c r="I47" s="317">
        <v>2677</v>
      </c>
      <c r="J47" s="472">
        <v>0</v>
      </c>
      <c r="K47" s="473">
        <v>0</v>
      </c>
      <c r="L47" s="58">
        <v>0</v>
      </c>
      <c r="M47" s="317">
        <v>0</v>
      </c>
      <c r="N47" s="58">
        <v>2837</v>
      </c>
      <c r="O47" s="317">
        <v>1429</v>
      </c>
      <c r="P47" s="317">
        <v>0</v>
      </c>
      <c r="Q47" s="317">
        <v>30</v>
      </c>
      <c r="R47" s="58">
        <v>40</v>
      </c>
      <c r="S47" s="485">
        <v>15158</v>
      </c>
      <c r="T47" s="485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171</v>
      </c>
      <c r="C48" s="58">
        <v>55</v>
      </c>
      <c r="D48" s="317">
        <v>0</v>
      </c>
      <c r="E48" s="58">
        <v>0</v>
      </c>
      <c r="F48" s="317">
        <v>36</v>
      </c>
      <c r="G48" s="58">
        <v>0</v>
      </c>
      <c r="H48" s="317">
        <v>0</v>
      </c>
      <c r="I48" s="317">
        <v>58</v>
      </c>
      <c r="J48" s="472">
        <v>0</v>
      </c>
      <c r="K48" s="473">
        <v>0</v>
      </c>
      <c r="L48" s="58">
        <v>0</v>
      </c>
      <c r="M48" s="317">
        <v>77</v>
      </c>
      <c r="N48" s="58">
        <v>0</v>
      </c>
      <c r="O48" s="317">
        <v>141</v>
      </c>
      <c r="P48" s="317">
        <v>2</v>
      </c>
      <c r="Q48" s="317">
        <v>21</v>
      </c>
      <c r="R48" s="58">
        <v>1</v>
      </c>
      <c r="S48" s="485">
        <v>562</v>
      </c>
      <c r="T48" s="485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161</v>
      </c>
      <c r="C49" s="58">
        <v>53</v>
      </c>
      <c r="D49" s="317">
        <v>0</v>
      </c>
      <c r="E49" s="58">
        <v>0</v>
      </c>
      <c r="F49" s="317">
        <v>12</v>
      </c>
      <c r="G49" s="58">
        <v>0</v>
      </c>
      <c r="H49" s="317">
        <v>0</v>
      </c>
      <c r="I49" s="317">
        <v>396</v>
      </c>
      <c r="J49" s="472">
        <v>0</v>
      </c>
      <c r="K49" s="473">
        <v>0</v>
      </c>
      <c r="L49" s="58">
        <v>0</v>
      </c>
      <c r="M49" s="317">
        <v>86</v>
      </c>
      <c r="N49" s="58">
        <v>0</v>
      </c>
      <c r="O49" s="317">
        <v>1794</v>
      </c>
      <c r="P49" s="317">
        <v>0</v>
      </c>
      <c r="Q49" s="317">
        <v>0</v>
      </c>
      <c r="R49" s="58">
        <v>0</v>
      </c>
      <c r="S49" s="485">
        <v>2502</v>
      </c>
      <c r="T49" s="485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4963</v>
      </c>
      <c r="C50" s="58">
        <v>10800</v>
      </c>
      <c r="D50" s="317">
        <v>0</v>
      </c>
      <c r="E50" s="58">
        <v>0</v>
      </c>
      <c r="F50" s="317">
        <v>1744</v>
      </c>
      <c r="G50" s="58">
        <v>0</v>
      </c>
      <c r="H50" s="317">
        <v>0</v>
      </c>
      <c r="I50" s="317">
        <v>6566</v>
      </c>
      <c r="J50" s="472">
        <v>0</v>
      </c>
      <c r="K50" s="473">
        <v>0</v>
      </c>
      <c r="L50" s="58">
        <v>0</v>
      </c>
      <c r="M50" s="317">
        <v>6221</v>
      </c>
      <c r="N50" s="58">
        <v>0</v>
      </c>
      <c r="O50" s="317">
        <v>6699</v>
      </c>
      <c r="P50" s="317">
        <v>0</v>
      </c>
      <c r="Q50" s="317">
        <v>211</v>
      </c>
      <c r="R50" s="58">
        <v>38</v>
      </c>
      <c r="S50" s="485">
        <v>37242</v>
      </c>
      <c r="T50" s="485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56109.390223426999</v>
      </c>
      <c r="C51" s="478">
        <v>128158.874399151</v>
      </c>
      <c r="D51" s="478">
        <v>251</v>
      </c>
      <c r="E51" s="478">
        <v>4704</v>
      </c>
      <c r="F51" s="478">
        <v>23521.803785638</v>
      </c>
      <c r="G51" s="478">
        <v>1276.9538871</v>
      </c>
      <c r="H51" s="478">
        <v>149.62778405400002</v>
      </c>
      <c r="I51" s="478">
        <v>128485.41051721301</v>
      </c>
      <c r="J51" s="478">
        <v>74</v>
      </c>
      <c r="K51" s="478">
        <v>1866.941790976</v>
      </c>
      <c r="L51" s="478">
        <v>186.59800000000001</v>
      </c>
      <c r="M51" s="478">
        <v>89264.400303916002</v>
      </c>
      <c r="N51" s="478">
        <v>3910.9128836519999</v>
      </c>
      <c r="O51" s="478">
        <v>70371.887752711002</v>
      </c>
      <c r="P51" s="478">
        <v>981.07130160199995</v>
      </c>
      <c r="Q51" s="478">
        <v>1460.4289981710001</v>
      </c>
      <c r="R51" s="478">
        <v>1188.2277636049998</v>
      </c>
      <c r="S51" s="490">
        <v>511961.529391216</v>
      </c>
      <c r="T51" s="485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317">
        <v>0</v>
      </c>
      <c r="S52" s="485">
        <v>0</v>
      </c>
      <c r="T52" s="485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485">
        <v>0</v>
      </c>
      <c r="T53" s="485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485">
        <v>0</v>
      </c>
      <c r="T54" s="485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>
        <v>0</v>
      </c>
      <c r="T55" s="485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485">
        <v>0</v>
      </c>
      <c r="T56" s="485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0</v>
      </c>
      <c r="R57" s="540">
        <v>0</v>
      </c>
      <c r="S57" s="491">
        <v>0</v>
      </c>
      <c r="T57" s="485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0</v>
      </c>
      <c r="S58" s="485">
        <v>0</v>
      </c>
      <c r="T58" s="485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>
        <v>0</v>
      </c>
      <c r="T59" s="485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485">
        <v>0</v>
      </c>
      <c r="T60" s="485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89">
        <v>0</v>
      </c>
      <c r="T61" s="485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0</v>
      </c>
      <c r="S62" s="485">
        <v>0</v>
      </c>
      <c r="T62" s="485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485">
        <v>0</v>
      </c>
      <c r="T63" s="485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>
        <v>0</v>
      </c>
      <c r="T64" s="485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0</v>
      </c>
      <c r="R65" s="58">
        <v>0</v>
      </c>
      <c r="S65" s="485">
        <v>0</v>
      </c>
      <c r="T65" s="485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485">
        <v>0</v>
      </c>
      <c r="T66" s="485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91">
        <v>0</v>
      </c>
      <c r="T67" s="485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0</v>
      </c>
      <c r="R68" s="58">
        <v>0</v>
      </c>
      <c r="S68" s="485">
        <v>0</v>
      </c>
      <c r="T68" s="485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485">
        <v>0</v>
      </c>
      <c r="T69" s="485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>
        <v>0</v>
      </c>
      <c r="T70" s="485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89">
        <v>0</v>
      </c>
      <c r="T71" s="485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>
        <v>0</v>
      </c>
      <c r="T72" s="485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>
        <v>0</v>
      </c>
      <c r="T73" s="485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485">
        <v>0</v>
      </c>
      <c r="T74" s="485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0</v>
      </c>
      <c r="R75" s="58">
        <v>0</v>
      </c>
      <c r="S75" s="485">
        <v>0</v>
      </c>
      <c r="T75" s="485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79">
        <v>0</v>
      </c>
      <c r="S76" s="491">
        <v>0</v>
      </c>
      <c r="T76" s="485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56109.390223426999</v>
      </c>
      <c r="C77" s="88">
        <v>128158.874399151</v>
      </c>
      <c r="D77" s="88">
        <v>251</v>
      </c>
      <c r="E77" s="88">
        <v>4704</v>
      </c>
      <c r="F77" s="88">
        <v>23521.803785638</v>
      </c>
      <c r="G77" s="88">
        <v>1276.9538871</v>
      </c>
      <c r="H77" s="88">
        <v>149.62778405400002</v>
      </c>
      <c r="I77" s="88">
        <v>128485.41051721301</v>
      </c>
      <c r="J77" s="88">
        <v>74</v>
      </c>
      <c r="K77" s="88">
        <v>1866.941790976</v>
      </c>
      <c r="L77" s="88">
        <v>186.59800000000001</v>
      </c>
      <c r="M77" s="88">
        <v>89264.400303916002</v>
      </c>
      <c r="N77" s="88">
        <v>3910.9128836519999</v>
      </c>
      <c r="O77" s="88">
        <v>70371.887752711002</v>
      </c>
      <c r="P77" s="88">
        <v>981.07130160199995</v>
      </c>
      <c r="Q77" s="88">
        <v>1460.4289981710001</v>
      </c>
      <c r="R77" s="88">
        <v>1188.2277636049998</v>
      </c>
      <c r="S77" s="132">
        <v>511961.529391216</v>
      </c>
      <c r="T77" s="107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48497.455560638999</v>
      </c>
      <c r="C78" s="77">
        <v>106687.00603405701</v>
      </c>
      <c r="D78" s="76">
        <v>192</v>
      </c>
      <c r="E78" s="77">
        <v>11228</v>
      </c>
      <c r="F78" s="76">
        <v>20269.045658720999</v>
      </c>
      <c r="G78" s="77">
        <v>869.00414334699997</v>
      </c>
      <c r="H78" s="76">
        <v>182.605068303</v>
      </c>
      <c r="I78" s="77">
        <v>224393.184897584</v>
      </c>
      <c r="J78" s="76">
        <v>3</v>
      </c>
      <c r="K78" s="77">
        <v>1002.000673359</v>
      </c>
      <c r="L78" s="76">
        <v>144</v>
      </c>
      <c r="M78" s="77">
        <v>55307.326762960998</v>
      </c>
      <c r="N78" s="508">
        <v>3202</v>
      </c>
      <c r="O78" s="77">
        <v>89081.333510500001</v>
      </c>
      <c r="P78" s="75">
        <v>537.03079812299995</v>
      </c>
      <c r="Q78" s="76">
        <v>869.45826026100008</v>
      </c>
      <c r="R78" s="76">
        <v>1284.8966817319999</v>
      </c>
      <c r="S78" s="76">
        <v>563749.34804958699</v>
      </c>
    </row>
    <row r="79" spans="1:28">
      <c r="A79" s="193">
        <v>2001</v>
      </c>
      <c r="B79" s="79">
        <v>33093.987999999998</v>
      </c>
      <c r="C79" s="70">
        <v>66853.278999999995</v>
      </c>
      <c r="D79" s="79">
        <v>57</v>
      </c>
      <c r="E79" s="70">
        <v>223</v>
      </c>
      <c r="F79" s="79">
        <v>12557.532999999999</v>
      </c>
      <c r="G79" s="70">
        <v>501.34100000000001</v>
      </c>
      <c r="H79" s="79">
        <v>34.905999999999999</v>
      </c>
      <c r="I79" s="70">
        <v>54072.097999999998</v>
      </c>
      <c r="J79" s="79">
        <v>9</v>
      </c>
      <c r="K79" s="70">
        <v>411.53699999999998</v>
      </c>
      <c r="L79" s="79">
        <v>37</v>
      </c>
      <c r="M79" s="70">
        <v>37786.680999999997</v>
      </c>
      <c r="N79" s="66">
        <v>406.13</v>
      </c>
      <c r="O79" s="70">
        <v>198109.2</v>
      </c>
      <c r="P79" s="78">
        <v>690.73</v>
      </c>
      <c r="Q79" s="79">
        <v>1331.7387638800001</v>
      </c>
      <c r="R79" s="79">
        <v>2710.3849999999998</v>
      </c>
      <c r="S79" s="79">
        <v>408885.54676388</v>
      </c>
    </row>
    <row r="80" spans="1:28">
      <c r="A80" s="193">
        <v>2000</v>
      </c>
      <c r="B80" s="79">
        <v>17031.561999999998</v>
      </c>
      <c r="C80" s="70">
        <v>35458.072</v>
      </c>
      <c r="D80" s="79">
        <v>90.703000000000003</v>
      </c>
      <c r="E80" s="70">
        <v>421.00200000000001</v>
      </c>
      <c r="F80" s="79">
        <v>7459.7679999999991</v>
      </c>
      <c r="G80" s="70">
        <v>329.90899999999999</v>
      </c>
      <c r="H80" s="79">
        <v>33</v>
      </c>
      <c r="I80" s="70">
        <v>35130.129000000001</v>
      </c>
      <c r="J80" s="79">
        <v>24</v>
      </c>
      <c r="K80" s="70">
        <v>633.09100000000001</v>
      </c>
      <c r="L80" s="79">
        <v>118</v>
      </c>
      <c r="M80" s="70">
        <v>20876.703999999998</v>
      </c>
      <c r="N80" s="96">
        <v>290.76799999999997</v>
      </c>
      <c r="O80" s="70">
        <v>36047.262999999999</v>
      </c>
      <c r="P80" s="78">
        <v>52.295000000000002</v>
      </c>
      <c r="Q80" s="79">
        <v>980.35400000000004</v>
      </c>
      <c r="R80" s="79">
        <v>1105.287</v>
      </c>
      <c r="S80" s="79">
        <v>156081.90700000001</v>
      </c>
    </row>
    <row r="81" spans="1:19" ht="13.5" thickBot="1">
      <c r="A81" s="194">
        <v>1999</v>
      </c>
      <c r="B81" s="90">
        <v>9132.6872726870006</v>
      </c>
      <c r="C81" s="91">
        <v>19267.831752870003</v>
      </c>
      <c r="D81" s="90">
        <v>70.024000000000001</v>
      </c>
      <c r="E81" s="91">
        <v>1287.0780000000002</v>
      </c>
      <c r="F81" s="90">
        <v>4376.0566112359993</v>
      </c>
      <c r="G81" s="91">
        <v>190.578</v>
      </c>
      <c r="H81" s="90">
        <v>160</v>
      </c>
      <c r="I81" s="91">
        <v>17825.194298125003</v>
      </c>
      <c r="J81" s="90">
        <v>7</v>
      </c>
      <c r="K81" s="91">
        <v>142.07400000000001</v>
      </c>
      <c r="L81" s="90">
        <v>34</v>
      </c>
      <c r="M81" s="91">
        <v>12068.859441183999</v>
      </c>
      <c r="N81" s="90">
        <v>372.512</v>
      </c>
      <c r="O81" s="91">
        <v>31336.101223531005</v>
      </c>
      <c r="P81" s="92">
        <v>40.344000000000001</v>
      </c>
      <c r="Q81" s="90">
        <v>394.95438238999998</v>
      </c>
      <c r="R81" s="90">
        <v>781.30715906700004</v>
      </c>
      <c r="S81" s="90">
        <v>97486.602141090014</v>
      </c>
    </row>
    <row r="82" spans="1:19">
      <c r="A82" s="102" t="s">
        <v>1826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4" spans="1:19" ht="13.5" thickBot="1"/>
    <row r="85" spans="1:19" ht="13.5" thickBot="1">
      <c r="A85" s="609" t="s">
        <v>1909</v>
      </c>
    </row>
  </sheetData>
  <mergeCells count="32">
    <mergeCell ref="N12:N13"/>
    <mergeCell ref="O12:O13"/>
    <mergeCell ref="P12:P13"/>
    <mergeCell ref="R9:R13"/>
    <mergeCell ref="S9:S13"/>
    <mergeCell ref="Q10:Q13"/>
    <mergeCell ref="H12:H13"/>
    <mergeCell ref="I12:I13"/>
    <mergeCell ref="J12:J13"/>
    <mergeCell ref="K12:K13"/>
    <mergeCell ref="L12:L13"/>
    <mergeCell ref="M12:M13"/>
    <mergeCell ref="I9:L9"/>
    <mergeCell ref="K10:L11"/>
    <mergeCell ref="B10:C11"/>
    <mergeCell ref="D10:E11"/>
    <mergeCell ref="F10:F13"/>
    <mergeCell ref="G10:H11"/>
    <mergeCell ref="C12:C13"/>
    <mergeCell ref="D12:D13"/>
    <mergeCell ref="E12:E13"/>
    <mergeCell ref="G12:G13"/>
    <mergeCell ref="M10:N11"/>
    <mergeCell ref="O10:P11"/>
    <mergeCell ref="A5:H6"/>
    <mergeCell ref="I5:S6"/>
    <mergeCell ref="A9:A13"/>
    <mergeCell ref="M9:Q9"/>
    <mergeCell ref="B9:E9"/>
    <mergeCell ref="F9:H9"/>
    <mergeCell ref="I10:J11"/>
    <mergeCell ref="B12:B13"/>
  </mergeCells>
  <phoneticPr fontId="2" type="noConversion"/>
  <hyperlinks>
    <hyperlink ref="A1" location="icindekiler!A40" display="İÇİNDEKİLER"/>
    <hyperlink ref="A2" location="Index!A40" display="INDEX"/>
    <hyperlink ref="B1" location="'10B'!A85" display="▼"/>
    <hyperlink ref="A85" location="'10B'!A1" display="▲"/>
  </hyperlinks>
  <pageMargins left="0.48" right="0.17" top="0.73" bottom="0.43" header="0.34" footer="0.5"/>
  <pageSetup scale="65" orientation="portrait" horizontalDpi="300" verticalDpi="300" r:id="rId1"/>
  <headerFooter alignWithMargins="0"/>
  <webPublishItems count="1">
    <webPublishItem id="15080" divId="Tablolar son_15080" sourceType="sheet" destinationFile="F:\karıştı valla\Tablolar\Tablolar Son\10B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5" width="18.42578125" style="1" customWidth="1"/>
    <col min="6" max="7" width="21" style="1" customWidth="1"/>
    <col min="8" max="8" width="16.140625" style="1" customWidth="1"/>
    <col min="9" max="9" width="16.28515625" style="1" customWidth="1"/>
    <col min="10" max="10" width="15.7109375" style="1" customWidth="1"/>
    <col min="11" max="11" width="14.42578125" style="1" customWidth="1"/>
    <col min="12" max="12" width="22.28515625" style="1" customWidth="1"/>
    <col min="13" max="13" width="22.140625" style="1" customWidth="1"/>
    <col min="14" max="14" width="23.28515625" style="1" customWidth="1"/>
    <col min="15" max="15" width="23.5703125" style="1" customWidth="1"/>
    <col min="16" max="16" width="14.7109375" style="1" customWidth="1"/>
    <col min="17" max="17" width="14.2851562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1825</v>
      </c>
      <c r="Q3" s="27" t="s">
        <v>782</v>
      </c>
    </row>
    <row r="4" spans="1:28">
      <c r="A4" s="26"/>
    </row>
    <row r="5" spans="1:28">
      <c r="A5" s="703" t="s">
        <v>283</v>
      </c>
      <c r="B5" s="703"/>
      <c r="C5" s="703"/>
      <c r="D5" s="703"/>
      <c r="E5" s="703"/>
      <c r="F5" s="703"/>
      <c r="G5" s="703"/>
      <c r="H5" s="704" t="s">
        <v>284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  <c r="M6" s="704"/>
      <c r="N6" s="704"/>
      <c r="O6" s="704"/>
      <c r="P6" s="704"/>
      <c r="Q6" s="704"/>
    </row>
    <row r="7" spans="1:28">
      <c r="B7" s="26"/>
      <c r="C7" s="26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1212</v>
      </c>
      <c r="M9" s="684"/>
      <c r="N9" s="680" t="s">
        <v>1213</v>
      </c>
      <c r="O9" s="684"/>
      <c r="P9" s="682" t="s">
        <v>1926</v>
      </c>
      <c r="Q9" s="682" t="s">
        <v>1927</v>
      </c>
    </row>
    <row r="10" spans="1:28" ht="13.5" customHeight="1" thickBot="1">
      <c r="A10" s="698"/>
      <c r="B10" s="680" t="s">
        <v>1679</v>
      </c>
      <c r="C10" s="684"/>
      <c r="D10" s="680" t="s">
        <v>1514</v>
      </c>
      <c r="E10" s="684"/>
      <c r="F10" s="682" t="s">
        <v>1210</v>
      </c>
      <c r="G10" s="682" t="s">
        <v>256</v>
      </c>
      <c r="H10" s="680" t="s">
        <v>1641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485">
        <v>0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496</v>
      </c>
      <c r="C17" s="58">
        <v>0</v>
      </c>
      <c r="D17" s="317">
        <v>0</v>
      </c>
      <c r="E17" s="58">
        <v>0</v>
      </c>
      <c r="F17" s="317">
        <v>88</v>
      </c>
      <c r="G17" s="58">
        <v>0</v>
      </c>
      <c r="H17" s="317">
        <v>25</v>
      </c>
      <c r="I17" s="317">
        <v>0</v>
      </c>
      <c r="J17" s="472">
        <v>144</v>
      </c>
      <c r="K17" s="473">
        <v>0</v>
      </c>
      <c r="L17" s="58">
        <v>46</v>
      </c>
      <c r="M17" s="317">
        <v>0</v>
      </c>
      <c r="N17" s="58">
        <v>2</v>
      </c>
      <c r="O17" s="317">
        <v>1</v>
      </c>
      <c r="P17" s="317">
        <v>0</v>
      </c>
      <c r="Q17" s="485">
        <v>802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41</v>
      </c>
      <c r="C18" s="58">
        <v>0</v>
      </c>
      <c r="D18" s="317">
        <v>91</v>
      </c>
      <c r="E18" s="58">
        <v>0</v>
      </c>
      <c r="F18" s="317">
        <v>10</v>
      </c>
      <c r="G18" s="58">
        <v>0</v>
      </c>
      <c r="H18" s="317">
        <v>2</v>
      </c>
      <c r="I18" s="317">
        <v>0</v>
      </c>
      <c r="J18" s="472">
        <v>0</v>
      </c>
      <c r="K18" s="473">
        <v>0</v>
      </c>
      <c r="L18" s="58">
        <v>13</v>
      </c>
      <c r="M18" s="317">
        <v>6</v>
      </c>
      <c r="N18" s="58">
        <v>0</v>
      </c>
      <c r="O18" s="317">
        <v>2</v>
      </c>
      <c r="P18" s="317">
        <v>1</v>
      </c>
      <c r="Q18" s="485">
        <v>166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7</v>
      </c>
      <c r="E19" s="58">
        <v>0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2</v>
      </c>
      <c r="M19" s="317">
        <v>0</v>
      </c>
      <c r="N19" s="58">
        <v>0</v>
      </c>
      <c r="O19" s="317">
        <v>0</v>
      </c>
      <c r="P19" s="317">
        <v>0</v>
      </c>
      <c r="Q19" s="485">
        <v>9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64</v>
      </c>
      <c r="C20" s="475">
        <v>0</v>
      </c>
      <c r="D20" s="474">
        <v>47</v>
      </c>
      <c r="E20" s="475">
        <v>0</v>
      </c>
      <c r="F20" s="474">
        <v>11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12</v>
      </c>
      <c r="M20" s="474">
        <v>3</v>
      </c>
      <c r="N20" s="475">
        <v>2</v>
      </c>
      <c r="O20" s="474">
        <v>0</v>
      </c>
      <c r="P20" s="474">
        <v>0</v>
      </c>
      <c r="Q20" s="489">
        <v>139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9676</v>
      </c>
      <c r="C21" s="58">
        <v>0</v>
      </c>
      <c r="D21" s="317">
        <v>55</v>
      </c>
      <c r="E21" s="58">
        <v>3</v>
      </c>
      <c r="F21" s="317">
        <v>1117</v>
      </c>
      <c r="G21" s="58">
        <v>0</v>
      </c>
      <c r="H21" s="317">
        <v>98</v>
      </c>
      <c r="I21" s="317">
        <v>5406</v>
      </c>
      <c r="J21" s="472">
        <v>0</v>
      </c>
      <c r="K21" s="473">
        <v>0</v>
      </c>
      <c r="L21" s="58">
        <v>359</v>
      </c>
      <c r="M21" s="317">
        <v>205</v>
      </c>
      <c r="N21" s="58">
        <v>784</v>
      </c>
      <c r="O21" s="317">
        <v>11072</v>
      </c>
      <c r="P21" s="317">
        <v>154</v>
      </c>
      <c r="Q21" s="485">
        <v>28929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0</v>
      </c>
      <c r="C22" s="58">
        <v>0</v>
      </c>
      <c r="D22" s="317">
        <v>0</v>
      </c>
      <c r="E22" s="58">
        <v>0</v>
      </c>
      <c r="F22" s="317">
        <v>0</v>
      </c>
      <c r="G22" s="58">
        <v>0</v>
      </c>
      <c r="H22" s="317">
        <v>0</v>
      </c>
      <c r="I22" s="317">
        <v>0</v>
      </c>
      <c r="J22" s="472">
        <v>0</v>
      </c>
      <c r="K22" s="473">
        <v>0</v>
      </c>
      <c r="L22" s="58">
        <v>0</v>
      </c>
      <c r="M22" s="317">
        <v>0</v>
      </c>
      <c r="N22" s="58">
        <v>0</v>
      </c>
      <c r="O22" s="317">
        <v>0</v>
      </c>
      <c r="P22" s="317">
        <v>0</v>
      </c>
      <c r="Q22" s="485">
        <v>0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0</v>
      </c>
      <c r="E23" s="58">
        <v>0</v>
      </c>
      <c r="F23" s="317">
        <v>0</v>
      </c>
      <c r="G23" s="58">
        <v>0</v>
      </c>
      <c r="H23" s="317">
        <v>0</v>
      </c>
      <c r="I23" s="317">
        <v>0</v>
      </c>
      <c r="J23" s="472">
        <v>0</v>
      </c>
      <c r="K23" s="473">
        <v>0</v>
      </c>
      <c r="L23" s="58">
        <v>0</v>
      </c>
      <c r="M23" s="317">
        <v>0</v>
      </c>
      <c r="N23" s="58">
        <v>0</v>
      </c>
      <c r="O23" s="317">
        <v>0</v>
      </c>
      <c r="P23" s="317">
        <v>0</v>
      </c>
      <c r="Q23" s="485">
        <v>0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0</v>
      </c>
      <c r="N24" s="58">
        <v>0</v>
      </c>
      <c r="O24" s="317">
        <v>0</v>
      </c>
      <c r="P24" s="317">
        <v>0</v>
      </c>
      <c r="Q24" s="485">
        <v>0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89">
        <v>0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0</v>
      </c>
      <c r="N27" s="58">
        <v>0</v>
      </c>
      <c r="O27" s="317">
        <v>0</v>
      </c>
      <c r="P27" s="317">
        <v>0</v>
      </c>
      <c r="Q27" s="485">
        <v>0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0</v>
      </c>
      <c r="C28" s="58">
        <v>0</v>
      </c>
      <c r="D28" s="317">
        <v>0</v>
      </c>
      <c r="E28" s="58">
        <v>0</v>
      </c>
      <c r="F28" s="317">
        <v>0</v>
      </c>
      <c r="G28" s="58">
        <v>0</v>
      </c>
      <c r="H28" s="317">
        <v>0</v>
      </c>
      <c r="I28" s="317">
        <v>0</v>
      </c>
      <c r="J28" s="472">
        <v>0</v>
      </c>
      <c r="K28" s="473">
        <v>0</v>
      </c>
      <c r="L28" s="58">
        <v>0</v>
      </c>
      <c r="M28" s="317">
        <v>0</v>
      </c>
      <c r="N28" s="58">
        <v>0</v>
      </c>
      <c r="O28" s="317">
        <v>0</v>
      </c>
      <c r="P28" s="317">
        <v>0</v>
      </c>
      <c r="Q28" s="485">
        <v>0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0</v>
      </c>
      <c r="C29" s="58">
        <v>0</v>
      </c>
      <c r="D29" s="317">
        <v>0</v>
      </c>
      <c r="E29" s="58">
        <v>0</v>
      </c>
      <c r="F29" s="317">
        <v>0</v>
      </c>
      <c r="G29" s="58">
        <v>0</v>
      </c>
      <c r="H29" s="317">
        <v>0</v>
      </c>
      <c r="I29" s="317">
        <v>0</v>
      </c>
      <c r="J29" s="472">
        <v>0</v>
      </c>
      <c r="K29" s="473">
        <v>0</v>
      </c>
      <c r="L29" s="58">
        <v>0</v>
      </c>
      <c r="M29" s="317">
        <v>0</v>
      </c>
      <c r="N29" s="58">
        <v>0</v>
      </c>
      <c r="O29" s="317">
        <v>0</v>
      </c>
      <c r="P29" s="317">
        <v>0</v>
      </c>
      <c r="Q29" s="485">
        <v>0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485">
        <v>0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1240</v>
      </c>
      <c r="C31" s="540">
        <v>0</v>
      </c>
      <c r="D31" s="479">
        <v>0</v>
      </c>
      <c r="E31" s="540">
        <v>0</v>
      </c>
      <c r="F31" s="479">
        <v>288</v>
      </c>
      <c r="G31" s="540">
        <v>0</v>
      </c>
      <c r="H31" s="479">
        <v>114</v>
      </c>
      <c r="I31" s="479">
        <v>442</v>
      </c>
      <c r="J31" s="541">
        <v>0</v>
      </c>
      <c r="K31" s="480">
        <v>0</v>
      </c>
      <c r="L31" s="540">
        <v>32</v>
      </c>
      <c r="M31" s="479">
        <v>18</v>
      </c>
      <c r="N31" s="540">
        <v>212</v>
      </c>
      <c r="O31" s="479">
        <v>42</v>
      </c>
      <c r="P31" s="479">
        <v>1</v>
      </c>
      <c r="Q31" s="491">
        <v>2389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4820</v>
      </c>
      <c r="C32" s="58">
        <v>0</v>
      </c>
      <c r="D32" s="317">
        <v>13</v>
      </c>
      <c r="E32" s="58">
        <v>0</v>
      </c>
      <c r="F32" s="317">
        <v>514</v>
      </c>
      <c r="G32" s="58">
        <v>0</v>
      </c>
      <c r="H32" s="317">
        <v>51</v>
      </c>
      <c r="I32" s="317">
        <v>967</v>
      </c>
      <c r="J32" s="472">
        <v>0</v>
      </c>
      <c r="K32" s="473">
        <v>0</v>
      </c>
      <c r="L32" s="58">
        <v>28</v>
      </c>
      <c r="M32" s="317">
        <v>11</v>
      </c>
      <c r="N32" s="58">
        <v>1683</v>
      </c>
      <c r="O32" s="317">
        <v>79</v>
      </c>
      <c r="P32" s="317">
        <v>54</v>
      </c>
      <c r="Q32" s="485">
        <v>8220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0</v>
      </c>
      <c r="D33" s="317">
        <v>0</v>
      </c>
      <c r="E33" s="58">
        <v>0</v>
      </c>
      <c r="F33" s="317">
        <v>0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317">
        <v>0</v>
      </c>
      <c r="N33" s="58">
        <v>0</v>
      </c>
      <c r="O33" s="317">
        <v>0</v>
      </c>
      <c r="P33" s="317">
        <v>0</v>
      </c>
      <c r="Q33" s="485">
        <v>0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317">
        <v>0</v>
      </c>
      <c r="N34" s="58">
        <v>0</v>
      </c>
      <c r="O34" s="317">
        <v>0</v>
      </c>
      <c r="P34" s="317">
        <v>0</v>
      </c>
      <c r="Q34" s="485">
        <v>0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3</v>
      </c>
      <c r="E35" s="475">
        <v>0</v>
      </c>
      <c r="F35" s="474">
        <v>0</v>
      </c>
      <c r="G35" s="475">
        <v>0</v>
      </c>
      <c r="H35" s="474">
        <v>16</v>
      </c>
      <c r="I35" s="474">
        <v>36</v>
      </c>
      <c r="J35" s="476">
        <v>0</v>
      </c>
      <c r="K35" s="477">
        <v>0</v>
      </c>
      <c r="L35" s="475">
        <v>2</v>
      </c>
      <c r="M35" s="474">
        <v>0</v>
      </c>
      <c r="N35" s="475">
        <v>0</v>
      </c>
      <c r="O35" s="474">
        <v>0</v>
      </c>
      <c r="P35" s="474">
        <v>0</v>
      </c>
      <c r="Q35" s="489">
        <v>57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1908</v>
      </c>
      <c r="C36" s="58">
        <v>0</v>
      </c>
      <c r="D36" s="317">
        <v>36</v>
      </c>
      <c r="E36" s="58">
        <v>0</v>
      </c>
      <c r="F36" s="317">
        <v>413</v>
      </c>
      <c r="G36" s="58">
        <v>0</v>
      </c>
      <c r="H36" s="317">
        <v>204</v>
      </c>
      <c r="I36" s="317">
        <v>497</v>
      </c>
      <c r="J36" s="472">
        <v>0</v>
      </c>
      <c r="K36" s="473">
        <v>0</v>
      </c>
      <c r="L36" s="58">
        <v>92</v>
      </c>
      <c r="M36" s="317">
        <v>12</v>
      </c>
      <c r="N36" s="58">
        <v>242</v>
      </c>
      <c r="O36" s="317">
        <v>98</v>
      </c>
      <c r="P36" s="317">
        <v>22</v>
      </c>
      <c r="Q36" s="485">
        <v>3524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0</v>
      </c>
      <c r="P37" s="317">
        <v>0</v>
      </c>
      <c r="Q37" s="485">
        <v>0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1642.4523212650001</v>
      </c>
      <c r="C38" s="58">
        <v>0</v>
      </c>
      <c r="D38" s="317">
        <v>0</v>
      </c>
      <c r="E38" s="58">
        <v>0</v>
      </c>
      <c r="F38" s="317">
        <v>435.52205790599999</v>
      </c>
      <c r="G38" s="58">
        <v>0</v>
      </c>
      <c r="H38" s="317">
        <v>50.508192002999998</v>
      </c>
      <c r="I38" s="317">
        <v>237.915412006</v>
      </c>
      <c r="J38" s="472">
        <v>0</v>
      </c>
      <c r="K38" s="473">
        <v>0</v>
      </c>
      <c r="L38" s="58">
        <v>27.042000000000002</v>
      </c>
      <c r="M38" s="317">
        <v>109.9959990000001</v>
      </c>
      <c r="N38" s="58">
        <v>131.10924899600002</v>
      </c>
      <c r="O38" s="317">
        <v>577.72768575999999</v>
      </c>
      <c r="P38" s="317">
        <v>52.558474281000002</v>
      </c>
      <c r="Q38" s="485">
        <v>3264.8313912170011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485">
        <v>0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485">
        <v>0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0</v>
      </c>
      <c r="N41" s="540">
        <v>0</v>
      </c>
      <c r="O41" s="479">
        <v>0</v>
      </c>
      <c r="P41" s="479">
        <v>0</v>
      </c>
      <c r="Q41" s="491">
        <v>0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485">
        <v>0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317">
        <v>0</v>
      </c>
      <c r="N43" s="58">
        <v>0</v>
      </c>
      <c r="O43" s="317">
        <v>0</v>
      </c>
      <c r="P43" s="317">
        <v>0</v>
      </c>
      <c r="Q43" s="485">
        <v>0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413</v>
      </c>
      <c r="C44" s="58">
        <v>0</v>
      </c>
      <c r="D44" s="317">
        <v>26</v>
      </c>
      <c r="E44" s="58">
        <v>0</v>
      </c>
      <c r="F44" s="317">
        <v>52</v>
      </c>
      <c r="G44" s="58">
        <v>0</v>
      </c>
      <c r="H44" s="317">
        <v>22</v>
      </c>
      <c r="I44" s="317">
        <v>65</v>
      </c>
      <c r="J44" s="472">
        <v>0</v>
      </c>
      <c r="K44" s="473">
        <v>0</v>
      </c>
      <c r="L44" s="58">
        <v>21</v>
      </c>
      <c r="M44" s="317">
        <v>2</v>
      </c>
      <c r="N44" s="58">
        <v>38</v>
      </c>
      <c r="O44" s="317">
        <v>6</v>
      </c>
      <c r="P44" s="317">
        <v>11</v>
      </c>
      <c r="Q44" s="485">
        <v>656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0</v>
      </c>
      <c r="N45" s="475">
        <v>0</v>
      </c>
      <c r="O45" s="474">
        <v>0</v>
      </c>
      <c r="P45" s="474">
        <v>0</v>
      </c>
      <c r="Q45" s="489">
        <v>0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4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317">
        <v>0</v>
      </c>
      <c r="N46" s="58">
        <v>0</v>
      </c>
      <c r="O46" s="317">
        <v>0</v>
      </c>
      <c r="P46" s="317">
        <v>0</v>
      </c>
      <c r="Q46" s="485">
        <v>4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0</v>
      </c>
      <c r="C47" s="58">
        <v>0</v>
      </c>
      <c r="D47" s="317">
        <v>0</v>
      </c>
      <c r="E47" s="58">
        <v>0</v>
      </c>
      <c r="F47" s="317">
        <v>0</v>
      </c>
      <c r="G47" s="58">
        <v>0</v>
      </c>
      <c r="H47" s="317">
        <v>0</v>
      </c>
      <c r="I47" s="317">
        <v>0</v>
      </c>
      <c r="J47" s="472">
        <v>0</v>
      </c>
      <c r="K47" s="473">
        <v>0</v>
      </c>
      <c r="L47" s="58">
        <v>0</v>
      </c>
      <c r="M47" s="317">
        <v>0</v>
      </c>
      <c r="N47" s="58">
        <v>0</v>
      </c>
      <c r="O47" s="317">
        <v>0</v>
      </c>
      <c r="P47" s="317">
        <v>0</v>
      </c>
      <c r="Q47" s="485">
        <v>0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0</v>
      </c>
      <c r="L48" s="58">
        <v>0</v>
      </c>
      <c r="M48" s="317">
        <v>0</v>
      </c>
      <c r="N48" s="58">
        <v>0</v>
      </c>
      <c r="O48" s="317">
        <v>0</v>
      </c>
      <c r="P48" s="317">
        <v>0</v>
      </c>
      <c r="Q48" s="485">
        <v>0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317">
        <v>0</v>
      </c>
      <c r="N49" s="58">
        <v>0</v>
      </c>
      <c r="O49" s="317">
        <v>0</v>
      </c>
      <c r="P49" s="317">
        <v>0</v>
      </c>
      <c r="Q49" s="485">
        <v>0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</v>
      </c>
      <c r="C50" s="58">
        <v>0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0</v>
      </c>
      <c r="J50" s="472">
        <v>0</v>
      </c>
      <c r="K50" s="473">
        <v>0</v>
      </c>
      <c r="L50" s="58">
        <v>0</v>
      </c>
      <c r="M50" s="317">
        <v>0</v>
      </c>
      <c r="N50" s="58">
        <v>0</v>
      </c>
      <c r="O50" s="317">
        <v>0</v>
      </c>
      <c r="P50" s="317">
        <v>0</v>
      </c>
      <c r="Q50" s="485">
        <v>1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20301.452321265002</v>
      </c>
      <c r="C51" s="478">
        <v>0</v>
      </c>
      <c r="D51" s="478">
        <v>282</v>
      </c>
      <c r="E51" s="478">
        <v>3</v>
      </c>
      <c r="F51" s="478">
        <v>2928.5220579060001</v>
      </c>
      <c r="G51" s="478">
        <v>0</v>
      </c>
      <c r="H51" s="478">
        <v>582.50819200299998</v>
      </c>
      <c r="I51" s="478">
        <v>7650.9154120060002</v>
      </c>
      <c r="J51" s="478">
        <v>144</v>
      </c>
      <c r="K51" s="478">
        <v>0</v>
      </c>
      <c r="L51" s="478">
        <v>634.04200000000003</v>
      </c>
      <c r="M51" s="478">
        <v>366.9959990000001</v>
      </c>
      <c r="N51" s="478">
        <v>3094.1092489960001</v>
      </c>
      <c r="O51" s="478">
        <v>11877.727685760001</v>
      </c>
      <c r="P51" s="478">
        <v>295.55847428100003</v>
      </c>
      <c r="Q51" s="490">
        <v>48160.831391216998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485">
        <v>0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485">
        <v>0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485">
        <v>0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485">
        <v>0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485">
        <v>0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91">
        <v>0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485">
        <v>0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485">
        <v>0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485">
        <v>0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89">
        <v>0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485">
        <v>0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485">
        <v>0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485">
        <v>0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485">
        <v>0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485">
        <v>0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485">
        <v>0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485">
        <v>0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89">
        <v>0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485">
        <v>0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485">
        <v>0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91">
        <v>0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20301.452321265002</v>
      </c>
      <c r="C77" s="88">
        <v>0</v>
      </c>
      <c r="D77" s="88">
        <v>282</v>
      </c>
      <c r="E77" s="88">
        <v>3</v>
      </c>
      <c r="F77" s="88">
        <v>2928.5220579060001</v>
      </c>
      <c r="G77" s="88">
        <v>0</v>
      </c>
      <c r="H77" s="88">
        <v>582.50819200299998</v>
      </c>
      <c r="I77" s="88">
        <v>7650.9154120060002</v>
      </c>
      <c r="J77" s="88">
        <v>144</v>
      </c>
      <c r="K77" s="88">
        <v>0</v>
      </c>
      <c r="L77" s="88">
        <v>634.04200000000003</v>
      </c>
      <c r="M77" s="88">
        <v>366.9959990000001</v>
      </c>
      <c r="N77" s="88">
        <v>3094.1092489960001</v>
      </c>
      <c r="O77" s="88">
        <v>11877.727685760001</v>
      </c>
      <c r="P77" s="88">
        <v>295.55847428100003</v>
      </c>
      <c r="Q77" s="132">
        <v>48160.831391216998</v>
      </c>
      <c r="R77" s="107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15291.542437726001</v>
      </c>
      <c r="C78" s="70">
        <v>0</v>
      </c>
      <c r="D78" s="79">
        <v>136</v>
      </c>
      <c r="E78" s="70">
        <v>0</v>
      </c>
      <c r="F78" s="79">
        <v>2883.1778434140001</v>
      </c>
      <c r="G78" s="572">
        <v>0</v>
      </c>
      <c r="H78" s="79">
        <v>819.82142402900001</v>
      </c>
      <c r="I78" s="70">
        <v>3769.0547730910002</v>
      </c>
      <c r="J78" s="79">
        <v>0</v>
      </c>
      <c r="K78" s="70">
        <v>0</v>
      </c>
      <c r="L78" s="79">
        <v>473.702787392</v>
      </c>
      <c r="M78" s="70">
        <v>218.57888195399988</v>
      </c>
      <c r="N78" s="99">
        <v>2134.1680000000001</v>
      </c>
      <c r="O78" s="70">
        <v>2800.216516</v>
      </c>
      <c r="P78" s="78">
        <v>269</v>
      </c>
      <c r="Q78" s="610">
        <v>28795.262663606001</v>
      </c>
      <c r="R78" s="107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9">
        <v>8564.41</v>
      </c>
      <c r="C79" s="70">
        <v>0</v>
      </c>
      <c r="D79" s="79">
        <v>76.195999999999998</v>
      </c>
      <c r="E79" s="70">
        <v>0</v>
      </c>
      <c r="F79" s="79">
        <v>1490.203</v>
      </c>
      <c r="G79" s="129">
        <v>0</v>
      </c>
      <c r="H79" s="79">
        <v>472.58100000000002</v>
      </c>
      <c r="I79" s="70">
        <v>1618.3219999999999</v>
      </c>
      <c r="J79" s="79">
        <v>0</v>
      </c>
      <c r="K79" s="70">
        <v>0</v>
      </c>
      <c r="L79" s="79">
        <v>352.61</v>
      </c>
      <c r="M79" s="70">
        <v>-51.825999999999993</v>
      </c>
      <c r="N79" s="79">
        <v>1465.2909999999999</v>
      </c>
      <c r="O79" s="70">
        <v>670.58300000000008</v>
      </c>
      <c r="P79" s="78">
        <v>155.15800000000002</v>
      </c>
      <c r="Q79" s="308">
        <v>14813.528</v>
      </c>
    </row>
    <row r="80" spans="1:28">
      <c r="A80" s="193">
        <v>2000</v>
      </c>
      <c r="B80" s="79">
        <v>6456.3850000000002</v>
      </c>
      <c r="C80" s="70">
        <v>0</v>
      </c>
      <c r="D80" s="79">
        <v>105.581</v>
      </c>
      <c r="E80" s="70">
        <v>0</v>
      </c>
      <c r="F80" s="79">
        <v>1534.413</v>
      </c>
      <c r="G80" s="570">
        <v>0</v>
      </c>
      <c r="H80" s="79">
        <v>458.66800000000001</v>
      </c>
      <c r="I80" s="70">
        <v>1221.268</v>
      </c>
      <c r="J80" s="79">
        <v>0</v>
      </c>
      <c r="K80" s="70">
        <v>0</v>
      </c>
      <c r="L80" s="79">
        <v>351.91500000000002</v>
      </c>
      <c r="M80" s="70">
        <v>364.62200000000001</v>
      </c>
      <c r="N80" s="96">
        <v>796.86900000000003</v>
      </c>
      <c r="O80" s="70">
        <v>347</v>
      </c>
      <c r="P80" s="78">
        <v>87.222999999999999</v>
      </c>
      <c r="Q80" s="308">
        <v>11723.944</v>
      </c>
    </row>
    <row r="81" spans="1:17" ht="13.5" thickBot="1">
      <c r="A81" s="194">
        <v>1999</v>
      </c>
      <c r="B81" s="90">
        <v>3904.9690000000001</v>
      </c>
      <c r="C81" s="91">
        <v>0</v>
      </c>
      <c r="D81" s="90">
        <v>70.466999999999999</v>
      </c>
      <c r="E81" s="91">
        <v>0</v>
      </c>
      <c r="F81" s="90">
        <v>712.7</v>
      </c>
      <c r="G81" s="139">
        <v>0</v>
      </c>
      <c r="H81" s="90">
        <v>471.04500000000002</v>
      </c>
      <c r="I81" s="91">
        <v>1213.5740000000001</v>
      </c>
      <c r="J81" s="90">
        <v>0</v>
      </c>
      <c r="K81" s="91">
        <v>0</v>
      </c>
      <c r="L81" s="90">
        <v>229.65099999999998</v>
      </c>
      <c r="M81" s="91">
        <v>127.13500000000001</v>
      </c>
      <c r="N81" s="90">
        <v>737.22500000000002</v>
      </c>
      <c r="O81" s="91">
        <v>554.11099999999999</v>
      </c>
      <c r="P81" s="92">
        <v>87.385999999999996</v>
      </c>
      <c r="Q81" s="506">
        <v>8108.2629999999999</v>
      </c>
    </row>
    <row r="84" spans="1:17" ht="13.5" thickBot="1"/>
    <row r="85" spans="1:17" ht="13.5" thickBot="1">
      <c r="A85" s="609" t="s">
        <v>1909</v>
      </c>
    </row>
  </sheetData>
  <mergeCells count="28">
    <mergeCell ref="B12:B13"/>
    <mergeCell ref="C12:C13"/>
    <mergeCell ref="D12:D13"/>
    <mergeCell ref="E12:E13"/>
    <mergeCell ref="F10:F13"/>
    <mergeCell ref="G10:G13"/>
    <mergeCell ref="H10:I11"/>
    <mergeCell ref="J10:K11"/>
    <mergeCell ref="H12:H13"/>
    <mergeCell ref="I12:I13"/>
    <mergeCell ref="J12:J13"/>
    <mergeCell ref="K12:K13"/>
    <mergeCell ref="P9:P13"/>
    <mergeCell ref="Q9:Q13"/>
    <mergeCell ref="L11:L13"/>
    <mergeCell ref="M11:M13"/>
    <mergeCell ref="N11:N13"/>
    <mergeCell ref="O11:O13"/>
    <mergeCell ref="A5:G6"/>
    <mergeCell ref="H5:Q6"/>
    <mergeCell ref="A9:A13"/>
    <mergeCell ref="B9:E9"/>
    <mergeCell ref="F9:G9"/>
    <mergeCell ref="H9:K9"/>
    <mergeCell ref="B10:C11"/>
    <mergeCell ref="D10:E11"/>
    <mergeCell ref="L9:M10"/>
    <mergeCell ref="N9:O10"/>
  </mergeCells>
  <phoneticPr fontId="2" type="noConversion"/>
  <hyperlinks>
    <hyperlink ref="A1" location="icindekiler!A42" display="İÇİNDEKİLER"/>
    <hyperlink ref="A2" location="Index!A42" display="INDEX"/>
    <hyperlink ref="B1" location="'11A'!A85" display="▼"/>
    <hyperlink ref="A85" location="'11A'!A1" display="▲"/>
  </hyperlinks>
  <pageMargins left="0.18" right="0.17" top="0.68" bottom="0.87" header="0.5" footer="0.5"/>
  <pageSetup paperSize="9" scale="65" orientation="portrait" verticalDpi="300" r:id="rId1"/>
  <headerFooter alignWithMargins="0"/>
  <webPublishItems count="1">
    <webPublishItem id="15769" divId="Tablolar son_15769" sourceType="sheet" destinationFile="F:\karıştı valla\Tablolar\Tablolar Son\11A.htm"/>
  </webPublishItem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AB85"/>
  <sheetViews>
    <sheetView workbookViewId="0">
      <selection activeCell="A3" sqref="A3"/>
    </sheetView>
  </sheetViews>
  <sheetFormatPr defaultRowHeight="12.75"/>
  <cols>
    <col min="1" max="1" width="24.85546875" style="1" customWidth="1"/>
    <col min="2" max="5" width="17" style="1" customWidth="1"/>
    <col min="6" max="8" width="17.42578125" style="1" customWidth="1"/>
    <col min="9" max="9" width="15.140625" style="1" customWidth="1"/>
    <col min="10" max="11" width="14.7109375" style="1" customWidth="1"/>
    <col min="12" max="12" width="15.28515625" style="1" customWidth="1"/>
    <col min="13" max="13" width="23.42578125" style="1" customWidth="1"/>
    <col min="14" max="14" width="16.140625" style="1" customWidth="1"/>
    <col min="15" max="15" width="15.42578125" style="1" customWidth="1"/>
    <col min="16" max="16" width="17" style="1" customWidth="1"/>
    <col min="17" max="17" width="14.140625" style="1" customWidth="1"/>
    <col min="18" max="18" width="13.140625" style="1" customWidth="1"/>
    <col min="19" max="19" width="9.140625" style="1"/>
    <col min="20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783</v>
      </c>
    </row>
    <row r="4" spans="1:28">
      <c r="A4" s="26"/>
    </row>
    <row r="5" spans="1:28">
      <c r="A5" s="714" t="s">
        <v>283</v>
      </c>
      <c r="B5" s="714"/>
      <c r="C5" s="714"/>
      <c r="D5" s="714"/>
      <c r="E5" s="714"/>
      <c r="F5" s="714"/>
      <c r="G5" s="714"/>
      <c r="H5" s="714"/>
      <c r="I5" s="704" t="s">
        <v>284</v>
      </c>
      <c r="J5" s="704"/>
      <c r="K5" s="704"/>
      <c r="L5" s="704"/>
      <c r="M5" s="704"/>
      <c r="N5" s="704"/>
      <c r="O5" s="704"/>
      <c r="P5" s="704"/>
      <c r="Q5" s="704"/>
      <c r="R5" s="704"/>
    </row>
    <row r="6" spans="1:28">
      <c r="A6" s="714"/>
      <c r="B6" s="714"/>
      <c r="C6" s="714"/>
      <c r="D6" s="714"/>
      <c r="E6" s="714"/>
      <c r="F6" s="714"/>
      <c r="G6" s="714"/>
      <c r="H6" s="714"/>
      <c r="I6" s="704"/>
      <c r="J6" s="704"/>
      <c r="K6" s="704"/>
      <c r="L6" s="704"/>
      <c r="M6" s="704"/>
      <c r="N6" s="704"/>
      <c r="O6" s="704"/>
      <c r="P6" s="704"/>
      <c r="Q6" s="704"/>
      <c r="R6" s="704"/>
    </row>
    <row r="7" spans="1:28">
      <c r="B7" s="26"/>
      <c r="C7" s="26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1216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2"/>
      <c r="Q9" s="682" t="s">
        <v>1924</v>
      </c>
      <c r="R9" s="682" t="s">
        <v>1925</v>
      </c>
    </row>
    <row r="10" spans="1:28" ht="18" customHeight="1">
      <c r="A10" s="698"/>
      <c r="B10" s="680" t="s">
        <v>1214</v>
      </c>
      <c r="C10" s="684"/>
      <c r="D10" s="680" t="s">
        <v>1215</v>
      </c>
      <c r="E10" s="684"/>
      <c r="F10" s="682" t="s">
        <v>263</v>
      </c>
      <c r="G10" s="680" t="s">
        <v>1681</v>
      </c>
      <c r="H10" s="684"/>
      <c r="I10" s="680" t="s">
        <v>1644</v>
      </c>
      <c r="J10" s="684"/>
      <c r="K10" s="680" t="s">
        <v>255</v>
      </c>
      <c r="L10" s="684"/>
      <c r="M10" s="680" t="s">
        <v>1920</v>
      </c>
      <c r="N10" s="684"/>
      <c r="O10" s="680" t="s">
        <v>1921</v>
      </c>
      <c r="P10" s="684"/>
      <c r="Q10" s="686"/>
      <c r="R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1922</v>
      </c>
      <c r="N12" s="682" t="s">
        <v>1923</v>
      </c>
      <c r="O12" s="682" t="s">
        <v>1922</v>
      </c>
      <c r="P12" s="682" t="s">
        <v>1923</v>
      </c>
      <c r="Q12" s="686"/>
      <c r="R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</row>
    <row r="14" spans="1:28">
      <c r="A14" s="57" t="s">
        <v>1928</v>
      </c>
      <c r="B14" s="30"/>
      <c r="C14" s="105"/>
      <c r="D14" s="30"/>
      <c r="E14" s="105"/>
      <c r="F14" s="30"/>
      <c r="G14" s="105"/>
      <c r="H14" s="30"/>
      <c r="J14" s="30"/>
      <c r="L14" s="30"/>
      <c r="N14" s="30"/>
      <c r="P14" s="30"/>
      <c r="Q14" s="105"/>
      <c r="R14" s="30"/>
    </row>
    <row r="15" spans="1:28">
      <c r="A15" s="542" t="s">
        <v>626</v>
      </c>
      <c r="B15" s="35"/>
      <c r="C15" s="8"/>
      <c r="D15" s="35"/>
      <c r="E15" s="8"/>
      <c r="F15" s="35"/>
      <c r="G15" s="8"/>
      <c r="H15" s="35"/>
      <c r="J15" s="35"/>
      <c r="L15" s="35"/>
      <c r="N15" s="35"/>
      <c r="P15" s="35"/>
      <c r="Q15" s="8"/>
      <c r="R15" s="107"/>
      <c r="S15" s="107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317">
        <v>0</v>
      </c>
      <c r="R16" s="58">
        <v>0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52</v>
      </c>
      <c r="C17" s="58">
        <v>295</v>
      </c>
      <c r="D17" s="317">
        <v>0</v>
      </c>
      <c r="E17" s="58">
        <v>0</v>
      </c>
      <c r="F17" s="317">
        <v>107</v>
      </c>
      <c r="G17" s="58">
        <v>0</v>
      </c>
      <c r="H17" s="317">
        <v>0</v>
      </c>
      <c r="I17" s="317">
        <v>242</v>
      </c>
      <c r="J17" s="472">
        <v>0</v>
      </c>
      <c r="K17" s="473">
        <v>0</v>
      </c>
      <c r="L17" s="58">
        <v>0</v>
      </c>
      <c r="M17" s="317">
        <v>3</v>
      </c>
      <c r="N17" s="58">
        <v>0</v>
      </c>
      <c r="O17" s="317">
        <v>1</v>
      </c>
      <c r="P17" s="317">
        <v>0</v>
      </c>
      <c r="Q17" s="317">
        <v>23</v>
      </c>
      <c r="R17" s="58">
        <v>723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31</v>
      </c>
      <c r="C18" s="58">
        <v>0</v>
      </c>
      <c r="D18" s="317">
        <v>0</v>
      </c>
      <c r="E18" s="58">
        <v>0</v>
      </c>
      <c r="F18" s="317">
        <v>8</v>
      </c>
      <c r="G18" s="58">
        <v>29</v>
      </c>
      <c r="H18" s="317">
        <v>0</v>
      </c>
      <c r="I18" s="317">
        <v>3</v>
      </c>
      <c r="J18" s="472">
        <v>0</v>
      </c>
      <c r="K18" s="473">
        <v>45</v>
      </c>
      <c r="L18" s="58">
        <v>0</v>
      </c>
      <c r="M18" s="317">
        <v>0</v>
      </c>
      <c r="N18" s="58">
        <v>2</v>
      </c>
      <c r="O18" s="317">
        <v>3</v>
      </c>
      <c r="P18" s="317">
        <v>7</v>
      </c>
      <c r="Q18" s="317">
        <v>5</v>
      </c>
      <c r="R18" s="58">
        <v>133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0</v>
      </c>
      <c r="E19" s="58">
        <v>0</v>
      </c>
      <c r="F19" s="317">
        <v>0</v>
      </c>
      <c r="G19" s="58">
        <v>2</v>
      </c>
      <c r="H19" s="317">
        <v>0</v>
      </c>
      <c r="I19" s="317">
        <v>0</v>
      </c>
      <c r="J19" s="472">
        <v>0</v>
      </c>
      <c r="K19" s="473">
        <v>2</v>
      </c>
      <c r="L19" s="58">
        <v>0</v>
      </c>
      <c r="M19" s="317">
        <v>0</v>
      </c>
      <c r="N19" s="58">
        <v>6</v>
      </c>
      <c r="O19" s="317">
        <v>0</v>
      </c>
      <c r="P19" s="317">
        <v>0</v>
      </c>
      <c r="Q19" s="317">
        <v>0</v>
      </c>
      <c r="R19" s="58">
        <v>10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22</v>
      </c>
      <c r="C20" s="475">
        <v>26</v>
      </c>
      <c r="D20" s="474">
        <v>0</v>
      </c>
      <c r="E20" s="475">
        <v>0</v>
      </c>
      <c r="F20" s="474">
        <v>13</v>
      </c>
      <c r="G20" s="475">
        <v>15</v>
      </c>
      <c r="H20" s="474">
        <v>0</v>
      </c>
      <c r="I20" s="474">
        <v>0</v>
      </c>
      <c r="J20" s="476">
        <v>0</v>
      </c>
      <c r="K20" s="477">
        <v>22</v>
      </c>
      <c r="L20" s="475">
        <v>0</v>
      </c>
      <c r="M20" s="474">
        <v>4</v>
      </c>
      <c r="N20" s="475">
        <v>0</v>
      </c>
      <c r="O20" s="474">
        <v>3</v>
      </c>
      <c r="P20" s="474">
        <v>0</v>
      </c>
      <c r="Q20" s="474">
        <v>14</v>
      </c>
      <c r="R20" s="475">
        <v>119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183</v>
      </c>
      <c r="C21" s="58">
        <v>4340</v>
      </c>
      <c r="D21" s="317">
        <v>0</v>
      </c>
      <c r="E21" s="58">
        <v>0</v>
      </c>
      <c r="F21" s="317">
        <v>1428</v>
      </c>
      <c r="G21" s="58">
        <v>17</v>
      </c>
      <c r="H21" s="317">
        <v>0</v>
      </c>
      <c r="I21" s="317">
        <v>7961</v>
      </c>
      <c r="J21" s="472">
        <v>0</v>
      </c>
      <c r="K21" s="473">
        <v>23</v>
      </c>
      <c r="L21" s="58">
        <v>0</v>
      </c>
      <c r="M21" s="317">
        <v>1618</v>
      </c>
      <c r="N21" s="58">
        <v>9</v>
      </c>
      <c r="O21" s="317">
        <v>12052</v>
      </c>
      <c r="P21" s="317">
        <v>4</v>
      </c>
      <c r="Q21" s="317">
        <v>513</v>
      </c>
      <c r="R21" s="58">
        <v>28148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0</v>
      </c>
      <c r="C22" s="58">
        <v>0</v>
      </c>
      <c r="D22" s="317">
        <v>0</v>
      </c>
      <c r="E22" s="58">
        <v>0</v>
      </c>
      <c r="F22" s="317">
        <v>0</v>
      </c>
      <c r="G22" s="58">
        <v>0</v>
      </c>
      <c r="H22" s="317">
        <v>0</v>
      </c>
      <c r="I22" s="317">
        <v>0</v>
      </c>
      <c r="J22" s="472">
        <v>0</v>
      </c>
      <c r="K22" s="473">
        <v>0</v>
      </c>
      <c r="L22" s="58">
        <v>0</v>
      </c>
      <c r="M22" s="317">
        <v>0</v>
      </c>
      <c r="N22" s="58">
        <v>0</v>
      </c>
      <c r="O22" s="317">
        <v>0</v>
      </c>
      <c r="P22" s="317">
        <v>0</v>
      </c>
      <c r="Q22" s="317">
        <v>0</v>
      </c>
      <c r="R22" s="58">
        <v>0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0</v>
      </c>
      <c r="E23" s="58">
        <v>0</v>
      </c>
      <c r="F23" s="317">
        <v>0</v>
      </c>
      <c r="G23" s="58">
        <v>0</v>
      </c>
      <c r="H23" s="317">
        <v>0</v>
      </c>
      <c r="I23" s="317">
        <v>0</v>
      </c>
      <c r="J23" s="472">
        <v>0</v>
      </c>
      <c r="K23" s="473">
        <v>0</v>
      </c>
      <c r="L23" s="58">
        <v>0</v>
      </c>
      <c r="M23" s="317">
        <v>0</v>
      </c>
      <c r="N23" s="58">
        <v>0</v>
      </c>
      <c r="O23" s="317">
        <v>0</v>
      </c>
      <c r="P23" s="317">
        <v>0</v>
      </c>
      <c r="Q23" s="317">
        <v>0</v>
      </c>
      <c r="R23" s="58">
        <v>0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0</v>
      </c>
      <c r="N24" s="58">
        <v>0</v>
      </c>
      <c r="O24" s="317">
        <v>0</v>
      </c>
      <c r="P24" s="317">
        <v>0</v>
      </c>
      <c r="Q24" s="317">
        <v>0</v>
      </c>
      <c r="R24" s="58">
        <v>0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0</v>
      </c>
      <c r="N27" s="58">
        <v>0</v>
      </c>
      <c r="O27" s="317">
        <v>0</v>
      </c>
      <c r="P27" s="317">
        <v>0</v>
      </c>
      <c r="Q27" s="317">
        <v>0</v>
      </c>
      <c r="R27" s="58">
        <v>0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0</v>
      </c>
      <c r="C28" s="58">
        <v>0</v>
      </c>
      <c r="D28" s="317">
        <v>0</v>
      </c>
      <c r="E28" s="58">
        <v>0</v>
      </c>
      <c r="F28" s="317">
        <v>0</v>
      </c>
      <c r="G28" s="58">
        <v>0</v>
      </c>
      <c r="H28" s="317">
        <v>0</v>
      </c>
      <c r="I28" s="317">
        <v>0</v>
      </c>
      <c r="J28" s="472">
        <v>0</v>
      </c>
      <c r="K28" s="473">
        <v>0</v>
      </c>
      <c r="L28" s="58">
        <v>0</v>
      </c>
      <c r="M28" s="317">
        <v>0</v>
      </c>
      <c r="N28" s="58">
        <v>0</v>
      </c>
      <c r="O28" s="317">
        <v>0</v>
      </c>
      <c r="P28" s="317">
        <v>0</v>
      </c>
      <c r="Q28" s="317">
        <v>0</v>
      </c>
      <c r="R28" s="58">
        <v>0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0</v>
      </c>
      <c r="C29" s="58">
        <v>0</v>
      </c>
      <c r="D29" s="317">
        <v>0</v>
      </c>
      <c r="E29" s="58">
        <v>0</v>
      </c>
      <c r="F29" s="317">
        <v>0</v>
      </c>
      <c r="G29" s="58">
        <v>0</v>
      </c>
      <c r="H29" s="317">
        <v>0</v>
      </c>
      <c r="I29" s="317">
        <v>0</v>
      </c>
      <c r="J29" s="472">
        <v>0</v>
      </c>
      <c r="K29" s="473">
        <v>0</v>
      </c>
      <c r="L29" s="58">
        <v>0</v>
      </c>
      <c r="M29" s="317">
        <v>0</v>
      </c>
      <c r="N29" s="58">
        <v>0</v>
      </c>
      <c r="O29" s="317">
        <v>0</v>
      </c>
      <c r="P29" s="317">
        <v>0</v>
      </c>
      <c r="Q29" s="317">
        <v>0</v>
      </c>
      <c r="R29" s="58">
        <v>0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197</v>
      </c>
      <c r="C31" s="540">
        <v>789</v>
      </c>
      <c r="D31" s="479">
        <v>0</v>
      </c>
      <c r="E31" s="540">
        <v>0</v>
      </c>
      <c r="F31" s="479">
        <v>230</v>
      </c>
      <c r="G31" s="540">
        <v>0</v>
      </c>
      <c r="H31" s="479">
        <v>0</v>
      </c>
      <c r="I31" s="479">
        <v>704</v>
      </c>
      <c r="J31" s="541">
        <v>0</v>
      </c>
      <c r="K31" s="480">
        <v>0</v>
      </c>
      <c r="L31" s="540">
        <v>0</v>
      </c>
      <c r="M31" s="479">
        <v>270</v>
      </c>
      <c r="N31" s="540">
        <v>0</v>
      </c>
      <c r="O31" s="479">
        <v>55</v>
      </c>
      <c r="P31" s="479">
        <v>0</v>
      </c>
      <c r="Q31" s="479">
        <v>30</v>
      </c>
      <c r="R31" s="540">
        <v>2275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2293</v>
      </c>
      <c r="C32" s="58">
        <v>2026</v>
      </c>
      <c r="D32" s="317">
        <v>0</v>
      </c>
      <c r="E32" s="58">
        <v>0</v>
      </c>
      <c r="F32" s="317">
        <v>395</v>
      </c>
      <c r="G32" s="58">
        <v>4</v>
      </c>
      <c r="H32" s="317">
        <v>0</v>
      </c>
      <c r="I32" s="317">
        <v>1273</v>
      </c>
      <c r="J32" s="472">
        <v>0</v>
      </c>
      <c r="K32" s="473">
        <v>6</v>
      </c>
      <c r="L32" s="58">
        <v>0</v>
      </c>
      <c r="M32" s="317">
        <v>1881</v>
      </c>
      <c r="N32" s="58">
        <v>0</v>
      </c>
      <c r="O32" s="317">
        <v>0</v>
      </c>
      <c r="P32" s="317">
        <v>0</v>
      </c>
      <c r="Q32" s="317">
        <v>12</v>
      </c>
      <c r="R32" s="58">
        <v>7890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0</v>
      </c>
      <c r="D33" s="317">
        <v>0</v>
      </c>
      <c r="E33" s="58">
        <v>0</v>
      </c>
      <c r="F33" s="317">
        <v>0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317">
        <v>0</v>
      </c>
      <c r="N33" s="58">
        <v>0</v>
      </c>
      <c r="O33" s="317">
        <v>0</v>
      </c>
      <c r="P33" s="317">
        <v>0</v>
      </c>
      <c r="Q33" s="317">
        <v>0</v>
      </c>
      <c r="R33" s="58">
        <v>0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317">
        <v>0</v>
      </c>
      <c r="N34" s="58">
        <v>0</v>
      </c>
      <c r="O34" s="317">
        <v>0</v>
      </c>
      <c r="P34" s="317">
        <v>0</v>
      </c>
      <c r="Q34" s="317">
        <v>0</v>
      </c>
      <c r="R34" s="58">
        <v>0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0</v>
      </c>
      <c r="E35" s="475">
        <v>0</v>
      </c>
      <c r="F35" s="474">
        <v>0</v>
      </c>
      <c r="G35" s="475">
        <v>1</v>
      </c>
      <c r="H35" s="474">
        <v>0</v>
      </c>
      <c r="I35" s="474">
        <v>13</v>
      </c>
      <c r="J35" s="476">
        <v>0</v>
      </c>
      <c r="K35" s="477">
        <v>3</v>
      </c>
      <c r="L35" s="475">
        <v>0</v>
      </c>
      <c r="M35" s="474">
        <v>0</v>
      </c>
      <c r="N35" s="475">
        <v>1</v>
      </c>
      <c r="O35" s="474">
        <v>0</v>
      </c>
      <c r="P35" s="474">
        <v>0</v>
      </c>
      <c r="Q35" s="474">
        <v>0</v>
      </c>
      <c r="R35" s="475">
        <v>18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327</v>
      </c>
      <c r="C36" s="58">
        <v>1272</v>
      </c>
      <c r="D36" s="317">
        <v>0</v>
      </c>
      <c r="E36" s="58">
        <v>0</v>
      </c>
      <c r="F36" s="317">
        <v>332</v>
      </c>
      <c r="G36" s="58">
        <v>11</v>
      </c>
      <c r="H36" s="317">
        <v>0</v>
      </c>
      <c r="I36" s="317">
        <v>852</v>
      </c>
      <c r="J36" s="472">
        <v>0</v>
      </c>
      <c r="K36" s="473">
        <v>16</v>
      </c>
      <c r="L36" s="58">
        <v>0</v>
      </c>
      <c r="M36" s="317">
        <v>292</v>
      </c>
      <c r="N36" s="58">
        <v>15</v>
      </c>
      <c r="O36" s="317">
        <v>118</v>
      </c>
      <c r="P36" s="317">
        <v>2</v>
      </c>
      <c r="Q36" s="317">
        <v>0</v>
      </c>
      <c r="R36" s="58">
        <v>3237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0</v>
      </c>
      <c r="P37" s="317">
        <v>0</v>
      </c>
      <c r="Q37" s="317">
        <v>0</v>
      </c>
      <c r="R37" s="58">
        <v>0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199.50248940899999</v>
      </c>
      <c r="C38" s="58">
        <v>1130.5141066459998</v>
      </c>
      <c r="D38" s="317">
        <v>0</v>
      </c>
      <c r="E38" s="58">
        <v>0</v>
      </c>
      <c r="F38" s="317">
        <v>369.04974353599999</v>
      </c>
      <c r="G38" s="58">
        <v>0</v>
      </c>
      <c r="H38" s="317">
        <v>0</v>
      </c>
      <c r="I38" s="317">
        <v>357.956094006</v>
      </c>
      <c r="J38" s="472">
        <v>0</v>
      </c>
      <c r="K38" s="473">
        <v>0</v>
      </c>
      <c r="L38" s="58">
        <v>0</v>
      </c>
      <c r="M38" s="317">
        <v>163.88656124600001</v>
      </c>
      <c r="N38" s="58">
        <v>0</v>
      </c>
      <c r="O38" s="317">
        <v>688.40960719999998</v>
      </c>
      <c r="P38" s="317">
        <v>0</v>
      </c>
      <c r="Q38" s="317">
        <v>74.353093074</v>
      </c>
      <c r="R38" s="58">
        <v>2983.6716951169992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0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0</v>
      </c>
      <c r="N41" s="540">
        <v>0</v>
      </c>
      <c r="O41" s="479">
        <v>0</v>
      </c>
      <c r="P41" s="479">
        <v>0</v>
      </c>
      <c r="Q41" s="479">
        <v>0</v>
      </c>
      <c r="R41" s="540">
        <v>0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317">
        <v>0</v>
      </c>
      <c r="R42" s="58">
        <v>0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317">
        <v>0</v>
      </c>
      <c r="N43" s="58">
        <v>0</v>
      </c>
      <c r="O43" s="317">
        <v>0</v>
      </c>
      <c r="P43" s="317">
        <v>0</v>
      </c>
      <c r="Q43" s="317">
        <v>0</v>
      </c>
      <c r="R43" s="58">
        <v>0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64</v>
      </c>
      <c r="C44" s="58">
        <v>203</v>
      </c>
      <c r="D44" s="317">
        <v>0</v>
      </c>
      <c r="E44" s="58">
        <v>0</v>
      </c>
      <c r="F44" s="317">
        <v>64</v>
      </c>
      <c r="G44" s="58">
        <v>8</v>
      </c>
      <c r="H44" s="317">
        <v>0</v>
      </c>
      <c r="I44" s="317">
        <v>148</v>
      </c>
      <c r="J44" s="472">
        <v>0</v>
      </c>
      <c r="K44" s="473">
        <v>9</v>
      </c>
      <c r="L44" s="58">
        <v>0</v>
      </c>
      <c r="M44" s="317">
        <v>79</v>
      </c>
      <c r="N44" s="58">
        <v>0</v>
      </c>
      <c r="O44" s="317">
        <v>11</v>
      </c>
      <c r="P44" s="317">
        <v>1</v>
      </c>
      <c r="Q44" s="317">
        <v>29</v>
      </c>
      <c r="R44" s="58">
        <v>616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0</v>
      </c>
      <c r="N45" s="475">
        <v>0</v>
      </c>
      <c r="O45" s="474">
        <v>0</v>
      </c>
      <c r="P45" s="474">
        <v>0</v>
      </c>
      <c r="Q45" s="474">
        <v>0</v>
      </c>
      <c r="R45" s="475">
        <v>0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1</v>
      </c>
      <c r="G46" s="58">
        <v>0</v>
      </c>
      <c r="H46" s="317">
        <v>0</v>
      </c>
      <c r="I46" s="317">
        <v>2</v>
      </c>
      <c r="J46" s="472">
        <v>0</v>
      </c>
      <c r="K46" s="473">
        <v>0</v>
      </c>
      <c r="L46" s="58">
        <v>0</v>
      </c>
      <c r="M46" s="317">
        <v>0</v>
      </c>
      <c r="N46" s="58">
        <v>0</v>
      </c>
      <c r="O46" s="317">
        <v>0</v>
      </c>
      <c r="P46" s="317">
        <v>0</v>
      </c>
      <c r="Q46" s="317">
        <v>0</v>
      </c>
      <c r="R46" s="58">
        <v>3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0</v>
      </c>
      <c r="C47" s="58">
        <v>0</v>
      </c>
      <c r="D47" s="317">
        <v>0</v>
      </c>
      <c r="E47" s="58">
        <v>0</v>
      </c>
      <c r="F47" s="317">
        <v>0</v>
      </c>
      <c r="G47" s="58">
        <v>0</v>
      </c>
      <c r="H47" s="317">
        <v>0</v>
      </c>
      <c r="I47" s="317">
        <v>0</v>
      </c>
      <c r="J47" s="472">
        <v>0</v>
      </c>
      <c r="K47" s="473">
        <v>0</v>
      </c>
      <c r="L47" s="58">
        <v>0</v>
      </c>
      <c r="M47" s="317">
        <v>0</v>
      </c>
      <c r="N47" s="58">
        <v>0</v>
      </c>
      <c r="O47" s="317">
        <v>0</v>
      </c>
      <c r="P47" s="317">
        <v>0</v>
      </c>
      <c r="Q47" s="317">
        <v>0</v>
      </c>
      <c r="R47" s="58">
        <v>0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0</v>
      </c>
      <c r="L48" s="58">
        <v>0</v>
      </c>
      <c r="M48" s="317">
        <v>0</v>
      </c>
      <c r="N48" s="58">
        <v>0</v>
      </c>
      <c r="O48" s="317">
        <v>0</v>
      </c>
      <c r="P48" s="317">
        <v>0</v>
      </c>
      <c r="Q48" s="317">
        <v>0</v>
      </c>
      <c r="R48" s="58">
        <v>0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317">
        <v>0</v>
      </c>
      <c r="N49" s="58">
        <v>0</v>
      </c>
      <c r="O49" s="317">
        <v>0</v>
      </c>
      <c r="P49" s="317">
        <v>0</v>
      </c>
      <c r="Q49" s="317">
        <v>0</v>
      </c>
      <c r="R49" s="58">
        <v>0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0</v>
      </c>
      <c r="C50" s="58">
        <v>0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0</v>
      </c>
      <c r="J50" s="472">
        <v>0</v>
      </c>
      <c r="K50" s="473">
        <v>0</v>
      </c>
      <c r="L50" s="58">
        <v>0</v>
      </c>
      <c r="M50" s="317">
        <v>0</v>
      </c>
      <c r="N50" s="58">
        <v>0</v>
      </c>
      <c r="O50" s="317">
        <v>0</v>
      </c>
      <c r="P50" s="317">
        <v>0</v>
      </c>
      <c r="Q50" s="317">
        <v>0</v>
      </c>
      <c r="R50" s="58">
        <v>0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3368.5024894090002</v>
      </c>
      <c r="C51" s="478">
        <v>10081.514106646</v>
      </c>
      <c r="D51" s="478">
        <v>0</v>
      </c>
      <c r="E51" s="478">
        <v>0</v>
      </c>
      <c r="F51" s="478">
        <v>2947.0497435359998</v>
      </c>
      <c r="G51" s="478">
        <v>87</v>
      </c>
      <c r="H51" s="478">
        <v>0</v>
      </c>
      <c r="I51" s="478">
        <v>11555.956094006</v>
      </c>
      <c r="J51" s="478">
        <v>0</v>
      </c>
      <c r="K51" s="478">
        <v>126</v>
      </c>
      <c r="L51" s="478">
        <v>0</v>
      </c>
      <c r="M51" s="478">
        <v>4310.8865612460004</v>
      </c>
      <c r="N51" s="478">
        <v>33</v>
      </c>
      <c r="O51" s="478">
        <v>12931.409607199999</v>
      </c>
      <c r="P51" s="478">
        <v>14</v>
      </c>
      <c r="Q51" s="478">
        <v>700.35309307399996</v>
      </c>
      <c r="R51" s="490">
        <v>46155.671695117002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485">
        <v>0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0</v>
      </c>
      <c r="R57" s="540">
        <v>0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0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0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0</v>
      </c>
      <c r="R65" s="58">
        <v>0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0</v>
      </c>
      <c r="R68" s="58">
        <v>0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0</v>
      </c>
      <c r="R75" s="58">
        <v>0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91">
        <v>0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3368.5024894090002</v>
      </c>
      <c r="C77" s="88">
        <v>10081.514106646</v>
      </c>
      <c r="D77" s="88">
        <v>0</v>
      </c>
      <c r="E77" s="88">
        <v>0</v>
      </c>
      <c r="F77" s="88">
        <v>2947.0497435359998</v>
      </c>
      <c r="G77" s="88">
        <v>87</v>
      </c>
      <c r="H77" s="88">
        <v>0</v>
      </c>
      <c r="I77" s="88">
        <v>11555.956094006</v>
      </c>
      <c r="J77" s="88">
        <v>0</v>
      </c>
      <c r="K77" s="88">
        <v>126</v>
      </c>
      <c r="L77" s="88">
        <v>0</v>
      </c>
      <c r="M77" s="88">
        <v>4310.8865612460004</v>
      </c>
      <c r="N77" s="88">
        <v>33</v>
      </c>
      <c r="O77" s="88">
        <v>12931.409607199999</v>
      </c>
      <c r="P77" s="88">
        <v>14</v>
      </c>
      <c r="Q77" s="88">
        <v>700.35309307399996</v>
      </c>
      <c r="R77" s="132">
        <v>46155.671695117002</v>
      </c>
      <c r="S77" s="107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1209.7461753519999</v>
      </c>
      <c r="C78" s="77">
        <v>10539.129869629</v>
      </c>
      <c r="D78" s="76">
        <v>0</v>
      </c>
      <c r="E78" s="77">
        <v>0</v>
      </c>
      <c r="F78" s="76">
        <v>2299.2308038289998</v>
      </c>
      <c r="G78" s="77">
        <v>37</v>
      </c>
      <c r="H78" s="76">
        <v>0</v>
      </c>
      <c r="I78" s="77">
        <v>6432.4530460810001</v>
      </c>
      <c r="J78" s="76">
        <v>0</v>
      </c>
      <c r="K78" s="77">
        <v>47</v>
      </c>
      <c r="L78" s="76">
        <v>0</v>
      </c>
      <c r="M78" s="77">
        <v>2728.21</v>
      </c>
      <c r="N78" s="97">
        <v>24</v>
      </c>
      <c r="O78" s="77">
        <v>3168.2125150000002</v>
      </c>
      <c r="P78" s="75">
        <v>14</v>
      </c>
      <c r="Q78" s="76">
        <v>454.511126757</v>
      </c>
      <c r="R78" s="76">
        <v>26953.493536647999</v>
      </c>
    </row>
    <row r="79" spans="1:28">
      <c r="A79" s="193">
        <v>2001</v>
      </c>
      <c r="B79" s="79">
        <v>1207.732</v>
      </c>
      <c r="C79" s="70">
        <v>5276.6849999999995</v>
      </c>
      <c r="D79" s="79">
        <v>0</v>
      </c>
      <c r="E79" s="70">
        <v>0</v>
      </c>
      <c r="F79" s="79">
        <v>1013.5609999999999</v>
      </c>
      <c r="G79" s="70">
        <v>23.808</v>
      </c>
      <c r="H79" s="79">
        <v>0</v>
      </c>
      <c r="I79" s="70">
        <v>3310.6180000000004</v>
      </c>
      <c r="J79" s="79">
        <v>0</v>
      </c>
      <c r="K79" s="70">
        <v>28.035</v>
      </c>
      <c r="L79" s="79">
        <v>0</v>
      </c>
      <c r="M79" s="70">
        <v>1923.4</v>
      </c>
      <c r="N79" s="79">
        <v>16.62</v>
      </c>
      <c r="O79" s="70">
        <v>882.16200000000003</v>
      </c>
      <c r="P79" s="78">
        <v>3.4740000000000002</v>
      </c>
      <c r="Q79" s="79">
        <v>454.98700000000002</v>
      </c>
      <c r="R79" s="79">
        <v>14141.081999999999</v>
      </c>
    </row>
    <row r="80" spans="1:28">
      <c r="A80" s="193">
        <v>2000</v>
      </c>
      <c r="B80" s="79">
        <v>1067.9659999999999</v>
      </c>
      <c r="C80" s="70">
        <v>3595.41</v>
      </c>
      <c r="D80" s="79">
        <v>0</v>
      </c>
      <c r="E80" s="70">
        <v>0</v>
      </c>
      <c r="F80" s="79">
        <v>932.83</v>
      </c>
      <c r="G80" s="70">
        <v>21.646000000000001</v>
      </c>
      <c r="H80" s="79">
        <v>0</v>
      </c>
      <c r="I80" s="70">
        <v>2707.7290000000003</v>
      </c>
      <c r="J80" s="79">
        <v>0</v>
      </c>
      <c r="K80" s="70">
        <v>49.57</v>
      </c>
      <c r="L80" s="79">
        <v>0</v>
      </c>
      <c r="M80" s="70">
        <v>1139.251</v>
      </c>
      <c r="N80" s="66">
        <v>23.87</v>
      </c>
      <c r="O80" s="70">
        <v>492</v>
      </c>
      <c r="P80" s="78">
        <v>0.63200000000000001</v>
      </c>
      <c r="Q80" s="79">
        <v>336.13499999999999</v>
      </c>
      <c r="R80" s="79">
        <v>10367.039000000001</v>
      </c>
    </row>
    <row r="81" spans="1:18" ht="13.5" thickBot="1">
      <c r="A81" s="194">
        <v>1999</v>
      </c>
      <c r="B81" s="90">
        <v>643.36899999999991</v>
      </c>
      <c r="C81" s="91">
        <v>1947.6110000000001</v>
      </c>
      <c r="D81" s="90">
        <v>0</v>
      </c>
      <c r="E81" s="91">
        <v>0</v>
      </c>
      <c r="F81" s="90">
        <v>594.20700000000011</v>
      </c>
      <c r="G81" s="91">
        <v>11.711</v>
      </c>
      <c r="H81" s="90">
        <v>0</v>
      </c>
      <c r="I81" s="91">
        <v>2433.62</v>
      </c>
      <c r="J81" s="90">
        <v>0</v>
      </c>
      <c r="K81" s="91">
        <v>50.991</v>
      </c>
      <c r="L81" s="90">
        <v>0</v>
      </c>
      <c r="M81" s="91">
        <v>1094.5350000000001</v>
      </c>
      <c r="N81" s="90">
        <v>7.8360000000000003</v>
      </c>
      <c r="O81" s="91">
        <v>915.56600000000003</v>
      </c>
      <c r="P81" s="92">
        <v>0.98199999999999998</v>
      </c>
      <c r="Q81" s="90">
        <v>217.428</v>
      </c>
      <c r="R81" s="90">
        <v>7917.8559999999998</v>
      </c>
    </row>
    <row r="84" spans="1:18" ht="13.5" thickBot="1"/>
    <row r="85" spans="1:18" ht="13.5" thickBot="1">
      <c r="A85" s="609" t="s">
        <v>1909</v>
      </c>
    </row>
  </sheetData>
  <mergeCells count="31">
    <mergeCell ref="M10:N11"/>
    <mergeCell ref="D12:D13"/>
    <mergeCell ref="E12:E13"/>
    <mergeCell ref="L12:L13"/>
    <mergeCell ref="M12:M13"/>
    <mergeCell ref="R9:R13"/>
    <mergeCell ref="N12:N13"/>
    <mergeCell ref="O12:O13"/>
    <mergeCell ref="P12:P13"/>
    <mergeCell ref="Q9:Q13"/>
    <mergeCell ref="O10:P11"/>
    <mergeCell ref="G10:H11"/>
    <mergeCell ref="B10:C11"/>
    <mergeCell ref="K10:L11"/>
    <mergeCell ref="I10:J11"/>
    <mergeCell ref="G12:G13"/>
    <mergeCell ref="H12:H13"/>
    <mergeCell ref="I12:I13"/>
    <mergeCell ref="J12:J13"/>
    <mergeCell ref="B12:B13"/>
    <mergeCell ref="C12:C13"/>
    <mergeCell ref="A9:A13"/>
    <mergeCell ref="M9:P9"/>
    <mergeCell ref="A5:H6"/>
    <mergeCell ref="I5:R6"/>
    <mergeCell ref="B9:E9"/>
    <mergeCell ref="F9:H9"/>
    <mergeCell ref="I9:L9"/>
    <mergeCell ref="D10:E11"/>
    <mergeCell ref="F10:F13"/>
    <mergeCell ref="K12:K13"/>
  </mergeCells>
  <phoneticPr fontId="2" type="noConversion"/>
  <hyperlinks>
    <hyperlink ref="A1" location="icindekiler!A43" display="İÇİNDEKİLER"/>
    <hyperlink ref="A2" location="Index!A43" display="INDEX"/>
    <hyperlink ref="B1" location="'11B'!A85" display="▼"/>
    <hyperlink ref="A85" location="'11B'!A1" display="▲"/>
  </hyperlinks>
  <pageMargins left="0.48" right="0.17" top="0.86" bottom="0.49" header="0.5" footer="0.5"/>
  <pageSetup paperSize="9" scale="65" orientation="portrait" verticalDpi="300" r:id="rId1"/>
  <headerFooter alignWithMargins="0"/>
  <webPublishItems count="1">
    <webPublishItem id="16478" divId="Tablolar son_16478" sourceType="sheet" destinationFile="F:\karıştı valla\Tablolar\Tablolar Son\11B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AB85"/>
  <sheetViews>
    <sheetView workbookViewId="0">
      <selection activeCell="A3" sqref="A3"/>
    </sheetView>
  </sheetViews>
  <sheetFormatPr defaultRowHeight="12.75"/>
  <cols>
    <col min="1" max="1" width="21.28515625" style="1" customWidth="1"/>
    <col min="2" max="5" width="18.5703125" style="1" customWidth="1"/>
    <col min="6" max="7" width="20.42578125" style="1" customWidth="1"/>
    <col min="8" max="8" width="16.140625" style="1" customWidth="1"/>
    <col min="9" max="9" width="14.7109375" style="1" customWidth="1"/>
    <col min="10" max="10" width="14.85546875" style="1" customWidth="1"/>
    <col min="11" max="11" width="15.5703125" style="1" customWidth="1"/>
    <col min="12" max="12" width="22.42578125" style="1" customWidth="1"/>
    <col min="13" max="13" width="22.140625" style="1" customWidth="1"/>
    <col min="14" max="14" width="22" style="1" customWidth="1"/>
    <col min="15" max="15" width="23.28515625" style="1" customWidth="1"/>
    <col min="16" max="17" width="15.14062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285</v>
      </c>
      <c r="Q3" s="27" t="s">
        <v>286</v>
      </c>
    </row>
    <row r="4" spans="1:28">
      <c r="A4" s="26"/>
    </row>
    <row r="5" spans="1:28">
      <c r="A5" s="703" t="s">
        <v>287</v>
      </c>
      <c r="B5" s="703"/>
      <c r="C5" s="703"/>
      <c r="D5" s="703"/>
      <c r="E5" s="703"/>
      <c r="F5" s="703"/>
      <c r="G5" s="703"/>
      <c r="H5" s="704" t="s">
        <v>288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  <c r="M6" s="704"/>
      <c r="N6" s="704"/>
      <c r="O6" s="704"/>
      <c r="P6" s="704"/>
      <c r="Q6" s="704"/>
    </row>
    <row r="7" spans="1:28">
      <c r="A7" s="28"/>
      <c r="B7" s="28"/>
      <c r="C7" s="28"/>
      <c r="D7" s="28"/>
      <c r="E7" s="28"/>
      <c r="F7" s="28"/>
      <c r="G7" s="2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1212</v>
      </c>
      <c r="M9" s="684"/>
      <c r="N9" s="680" t="s">
        <v>1213</v>
      </c>
      <c r="O9" s="684"/>
      <c r="P9" s="682" t="s">
        <v>1926</v>
      </c>
      <c r="Q9" s="682" t="s">
        <v>1927</v>
      </c>
    </row>
    <row r="10" spans="1:28" ht="13.5" customHeight="1" thickBot="1">
      <c r="A10" s="698"/>
      <c r="B10" s="680" t="s">
        <v>1679</v>
      </c>
      <c r="C10" s="684"/>
      <c r="D10" s="680" t="s">
        <v>1514</v>
      </c>
      <c r="E10" s="684"/>
      <c r="F10" s="682" t="s">
        <v>1210</v>
      </c>
      <c r="G10" s="682" t="s">
        <v>256</v>
      </c>
      <c r="H10" s="680" t="s">
        <v>1214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485">
        <v>0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11802</v>
      </c>
      <c r="C17" s="58">
        <v>0</v>
      </c>
      <c r="D17" s="317">
        <v>0</v>
      </c>
      <c r="E17" s="58">
        <v>0</v>
      </c>
      <c r="F17" s="317">
        <v>1416</v>
      </c>
      <c r="G17" s="58">
        <v>0</v>
      </c>
      <c r="H17" s="317">
        <v>4028</v>
      </c>
      <c r="I17" s="317">
        <v>131</v>
      </c>
      <c r="J17" s="472">
        <v>0</v>
      </c>
      <c r="K17" s="473">
        <v>0</v>
      </c>
      <c r="L17" s="58">
        <v>209</v>
      </c>
      <c r="M17" s="317">
        <v>5</v>
      </c>
      <c r="N17" s="58">
        <v>1973</v>
      </c>
      <c r="O17" s="317">
        <v>804</v>
      </c>
      <c r="P17" s="317">
        <v>0</v>
      </c>
      <c r="Q17" s="485">
        <v>20368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0</v>
      </c>
      <c r="C18" s="58">
        <v>0</v>
      </c>
      <c r="D18" s="317">
        <v>0</v>
      </c>
      <c r="E18" s="58">
        <v>0</v>
      </c>
      <c r="F18" s="317">
        <v>0</v>
      </c>
      <c r="G18" s="58">
        <v>0</v>
      </c>
      <c r="H18" s="317">
        <v>0</v>
      </c>
      <c r="I18" s="317">
        <v>0</v>
      </c>
      <c r="J18" s="472">
        <v>0</v>
      </c>
      <c r="K18" s="473">
        <v>0</v>
      </c>
      <c r="L18" s="58">
        <v>0</v>
      </c>
      <c r="M18" s="317">
        <v>0</v>
      </c>
      <c r="N18" s="58">
        <v>0</v>
      </c>
      <c r="O18" s="317">
        <v>0</v>
      </c>
      <c r="P18" s="317">
        <v>0</v>
      </c>
      <c r="Q18" s="485">
        <v>0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30</v>
      </c>
      <c r="E19" s="58">
        <v>0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14</v>
      </c>
      <c r="M19" s="317">
        <v>2</v>
      </c>
      <c r="N19" s="58">
        <v>0</v>
      </c>
      <c r="O19" s="317">
        <v>0</v>
      </c>
      <c r="P19" s="317">
        <v>1</v>
      </c>
      <c r="Q19" s="485">
        <v>47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0</v>
      </c>
      <c r="C20" s="475">
        <v>0</v>
      </c>
      <c r="D20" s="474">
        <v>4313</v>
      </c>
      <c r="E20" s="475">
        <v>0</v>
      </c>
      <c r="F20" s="474">
        <v>0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98</v>
      </c>
      <c r="M20" s="474">
        <v>14</v>
      </c>
      <c r="N20" s="475">
        <v>0</v>
      </c>
      <c r="O20" s="474">
        <v>0</v>
      </c>
      <c r="P20" s="474">
        <v>3</v>
      </c>
      <c r="Q20" s="489">
        <v>4428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11056</v>
      </c>
      <c r="C21" s="58">
        <v>1</v>
      </c>
      <c r="D21" s="317">
        <v>179</v>
      </c>
      <c r="E21" s="58">
        <v>0</v>
      </c>
      <c r="F21" s="317">
        <v>10</v>
      </c>
      <c r="G21" s="58">
        <v>0</v>
      </c>
      <c r="H21" s="317">
        <v>1</v>
      </c>
      <c r="I21" s="317">
        <v>0</v>
      </c>
      <c r="J21" s="472">
        <v>0</v>
      </c>
      <c r="K21" s="473">
        <v>0</v>
      </c>
      <c r="L21" s="58">
        <v>104</v>
      </c>
      <c r="M21" s="317">
        <v>22</v>
      </c>
      <c r="N21" s="58">
        <v>4</v>
      </c>
      <c r="O21" s="317">
        <v>3</v>
      </c>
      <c r="P21" s="317">
        <v>24</v>
      </c>
      <c r="Q21" s="485">
        <v>11404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2078</v>
      </c>
      <c r="C22" s="58">
        <v>0</v>
      </c>
      <c r="D22" s="317">
        <v>30</v>
      </c>
      <c r="E22" s="58">
        <v>0</v>
      </c>
      <c r="F22" s="317">
        <v>94</v>
      </c>
      <c r="G22" s="58">
        <v>0</v>
      </c>
      <c r="H22" s="317">
        <v>371</v>
      </c>
      <c r="I22" s="317">
        <v>792</v>
      </c>
      <c r="J22" s="472">
        <v>0</v>
      </c>
      <c r="K22" s="473">
        <v>0</v>
      </c>
      <c r="L22" s="58">
        <v>166</v>
      </c>
      <c r="M22" s="317">
        <v>15</v>
      </c>
      <c r="N22" s="58">
        <v>465</v>
      </c>
      <c r="O22" s="317">
        <v>9</v>
      </c>
      <c r="P22" s="317">
        <v>202</v>
      </c>
      <c r="Q22" s="485">
        <v>4222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348</v>
      </c>
      <c r="C23" s="58">
        <v>0</v>
      </c>
      <c r="D23" s="317">
        <v>0</v>
      </c>
      <c r="E23" s="58">
        <v>0</v>
      </c>
      <c r="F23" s="317">
        <v>65</v>
      </c>
      <c r="G23" s="58">
        <v>0</v>
      </c>
      <c r="H23" s="317">
        <v>44</v>
      </c>
      <c r="I23" s="317">
        <v>0</v>
      </c>
      <c r="J23" s="472">
        <v>0</v>
      </c>
      <c r="K23" s="473">
        <v>0</v>
      </c>
      <c r="L23" s="58">
        <v>0</v>
      </c>
      <c r="M23" s="317">
        <v>0</v>
      </c>
      <c r="N23" s="58">
        <v>133</v>
      </c>
      <c r="O23" s="317">
        <v>8</v>
      </c>
      <c r="P23" s="317">
        <v>0</v>
      </c>
      <c r="Q23" s="485">
        <v>598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0</v>
      </c>
      <c r="N24" s="58">
        <v>0</v>
      </c>
      <c r="O24" s="317">
        <v>0</v>
      </c>
      <c r="P24" s="317">
        <v>0</v>
      </c>
      <c r="Q24" s="485">
        <v>0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89">
        <v>0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0</v>
      </c>
      <c r="N27" s="58">
        <v>0</v>
      </c>
      <c r="O27" s="317">
        <v>0</v>
      </c>
      <c r="P27" s="317">
        <v>0</v>
      </c>
      <c r="Q27" s="485">
        <v>0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9122</v>
      </c>
      <c r="C28" s="58">
        <v>0</v>
      </c>
      <c r="D28" s="317">
        <v>0</v>
      </c>
      <c r="E28" s="58">
        <v>0</v>
      </c>
      <c r="F28" s="317">
        <v>794</v>
      </c>
      <c r="G28" s="58">
        <v>0</v>
      </c>
      <c r="H28" s="317">
        <v>280</v>
      </c>
      <c r="I28" s="317">
        <v>595</v>
      </c>
      <c r="J28" s="472">
        <v>0</v>
      </c>
      <c r="K28" s="473">
        <v>0</v>
      </c>
      <c r="L28" s="58">
        <v>911</v>
      </c>
      <c r="M28" s="317">
        <v>43</v>
      </c>
      <c r="N28" s="58">
        <v>8642</v>
      </c>
      <c r="O28" s="317">
        <v>23</v>
      </c>
      <c r="P28" s="317">
        <v>0</v>
      </c>
      <c r="Q28" s="485">
        <v>20410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82</v>
      </c>
      <c r="C29" s="58">
        <v>0</v>
      </c>
      <c r="D29" s="317">
        <v>0</v>
      </c>
      <c r="E29" s="58">
        <v>0</v>
      </c>
      <c r="F29" s="317">
        <v>4</v>
      </c>
      <c r="G29" s="58">
        <v>0</v>
      </c>
      <c r="H29" s="317">
        <v>0</v>
      </c>
      <c r="I29" s="317">
        <v>17</v>
      </c>
      <c r="J29" s="472">
        <v>0</v>
      </c>
      <c r="K29" s="473">
        <v>0</v>
      </c>
      <c r="L29" s="58">
        <v>19</v>
      </c>
      <c r="M29" s="317">
        <v>1</v>
      </c>
      <c r="N29" s="58">
        <v>12</v>
      </c>
      <c r="O29" s="317">
        <v>5</v>
      </c>
      <c r="P29" s="317">
        <v>0</v>
      </c>
      <c r="Q29" s="485">
        <v>140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485">
        <v>0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5163</v>
      </c>
      <c r="C31" s="540">
        <v>33</v>
      </c>
      <c r="D31" s="479">
        <v>0</v>
      </c>
      <c r="E31" s="540">
        <v>0</v>
      </c>
      <c r="F31" s="479">
        <v>0</v>
      </c>
      <c r="G31" s="540">
        <v>0</v>
      </c>
      <c r="H31" s="479">
        <v>590</v>
      </c>
      <c r="I31" s="479">
        <v>1396</v>
      </c>
      <c r="J31" s="541">
        <v>0</v>
      </c>
      <c r="K31" s="480">
        <v>0</v>
      </c>
      <c r="L31" s="540">
        <v>102</v>
      </c>
      <c r="M31" s="479">
        <v>10</v>
      </c>
      <c r="N31" s="540">
        <v>1246</v>
      </c>
      <c r="O31" s="479">
        <v>167</v>
      </c>
      <c r="P31" s="479">
        <v>0</v>
      </c>
      <c r="Q31" s="491">
        <v>8707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1455</v>
      </c>
      <c r="C32" s="58">
        <v>0</v>
      </c>
      <c r="D32" s="317">
        <v>0</v>
      </c>
      <c r="E32" s="58">
        <v>0</v>
      </c>
      <c r="F32" s="317">
        <v>193</v>
      </c>
      <c r="G32" s="58">
        <v>0</v>
      </c>
      <c r="H32" s="317">
        <v>588</v>
      </c>
      <c r="I32" s="317">
        <v>0</v>
      </c>
      <c r="J32" s="472">
        <v>0</v>
      </c>
      <c r="K32" s="473">
        <v>0</v>
      </c>
      <c r="L32" s="58">
        <v>117</v>
      </c>
      <c r="M32" s="317">
        <v>9</v>
      </c>
      <c r="N32" s="58">
        <v>234</v>
      </c>
      <c r="O32" s="317">
        <v>22</v>
      </c>
      <c r="P32" s="317">
        <v>0</v>
      </c>
      <c r="Q32" s="485">
        <v>2618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0</v>
      </c>
      <c r="D33" s="317">
        <v>0</v>
      </c>
      <c r="E33" s="58">
        <v>0</v>
      </c>
      <c r="F33" s="317">
        <v>0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317">
        <v>0</v>
      </c>
      <c r="N33" s="58">
        <v>0</v>
      </c>
      <c r="O33" s="317">
        <v>0</v>
      </c>
      <c r="P33" s="317">
        <v>0</v>
      </c>
      <c r="Q33" s="485">
        <v>0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494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3</v>
      </c>
      <c r="I34" s="317">
        <v>447</v>
      </c>
      <c r="J34" s="472">
        <v>0</v>
      </c>
      <c r="K34" s="473">
        <v>0</v>
      </c>
      <c r="L34" s="58">
        <v>95</v>
      </c>
      <c r="M34" s="317">
        <v>11</v>
      </c>
      <c r="N34" s="58">
        <v>265</v>
      </c>
      <c r="O34" s="317">
        <v>42</v>
      </c>
      <c r="P34" s="317">
        <v>346</v>
      </c>
      <c r="Q34" s="485">
        <v>1703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538</v>
      </c>
      <c r="C35" s="475">
        <v>0</v>
      </c>
      <c r="D35" s="474">
        <v>10</v>
      </c>
      <c r="E35" s="475">
        <v>0</v>
      </c>
      <c r="F35" s="474">
        <v>13</v>
      </c>
      <c r="G35" s="475">
        <v>0</v>
      </c>
      <c r="H35" s="474">
        <v>3</v>
      </c>
      <c r="I35" s="474">
        <v>109</v>
      </c>
      <c r="J35" s="476">
        <v>0</v>
      </c>
      <c r="K35" s="477">
        <v>0</v>
      </c>
      <c r="L35" s="475">
        <v>55</v>
      </c>
      <c r="M35" s="474">
        <v>2</v>
      </c>
      <c r="N35" s="475">
        <v>181</v>
      </c>
      <c r="O35" s="474">
        <v>18</v>
      </c>
      <c r="P35" s="474">
        <v>1</v>
      </c>
      <c r="Q35" s="489">
        <v>930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0</v>
      </c>
      <c r="C36" s="58">
        <v>0</v>
      </c>
      <c r="D36" s="317">
        <v>0</v>
      </c>
      <c r="E36" s="58">
        <v>0</v>
      </c>
      <c r="F36" s="317">
        <v>0</v>
      </c>
      <c r="G36" s="58">
        <v>0</v>
      </c>
      <c r="H36" s="317">
        <v>0</v>
      </c>
      <c r="I36" s="317">
        <v>0</v>
      </c>
      <c r="J36" s="472">
        <v>0</v>
      </c>
      <c r="K36" s="473">
        <v>0</v>
      </c>
      <c r="L36" s="58">
        <v>0</v>
      </c>
      <c r="M36" s="317">
        <v>0</v>
      </c>
      <c r="N36" s="58">
        <v>0</v>
      </c>
      <c r="O36" s="317">
        <v>0</v>
      </c>
      <c r="P36" s="317">
        <v>0</v>
      </c>
      <c r="Q36" s="485">
        <v>0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-1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0</v>
      </c>
      <c r="P37" s="317">
        <v>0</v>
      </c>
      <c r="Q37" s="485">
        <v>-1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168.46476033900399</v>
      </c>
      <c r="C38" s="58">
        <v>1.8170183150000001</v>
      </c>
      <c r="D38" s="317">
        <v>0</v>
      </c>
      <c r="E38" s="58">
        <v>0</v>
      </c>
      <c r="F38" s="317">
        <v>0</v>
      </c>
      <c r="G38" s="58">
        <v>0</v>
      </c>
      <c r="H38" s="317">
        <v>0</v>
      </c>
      <c r="I38" s="317">
        <v>0</v>
      </c>
      <c r="J38" s="472">
        <v>0</v>
      </c>
      <c r="K38" s="473">
        <v>0</v>
      </c>
      <c r="L38" s="58">
        <v>0</v>
      </c>
      <c r="M38" s="317">
        <v>10.329693424</v>
      </c>
      <c r="N38" s="58">
        <v>0</v>
      </c>
      <c r="O38" s="317">
        <v>0</v>
      </c>
      <c r="P38" s="317">
        <v>0</v>
      </c>
      <c r="Q38" s="485">
        <v>180.611472078004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485">
        <v>0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485">
        <v>0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0</v>
      </c>
      <c r="N41" s="540">
        <v>0</v>
      </c>
      <c r="O41" s="479">
        <v>0</v>
      </c>
      <c r="P41" s="479">
        <v>0</v>
      </c>
      <c r="Q41" s="491">
        <v>0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485">
        <v>0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-3</v>
      </c>
      <c r="C43" s="58">
        <v>0</v>
      </c>
      <c r="D43" s="317">
        <v>57</v>
      </c>
      <c r="E43" s="58">
        <v>0</v>
      </c>
      <c r="F43" s="317">
        <v>0</v>
      </c>
      <c r="G43" s="58">
        <v>0</v>
      </c>
      <c r="H43" s="317">
        <v>30</v>
      </c>
      <c r="I43" s="317">
        <v>0</v>
      </c>
      <c r="J43" s="472">
        <v>0</v>
      </c>
      <c r="K43" s="473">
        <v>0</v>
      </c>
      <c r="L43" s="58">
        <v>28</v>
      </c>
      <c r="M43" s="317">
        <v>3</v>
      </c>
      <c r="N43" s="58">
        <v>0</v>
      </c>
      <c r="O43" s="317">
        <v>0</v>
      </c>
      <c r="P43" s="317">
        <v>1</v>
      </c>
      <c r="Q43" s="485">
        <v>116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84</v>
      </c>
      <c r="C44" s="58">
        <v>0</v>
      </c>
      <c r="D44" s="317">
        <v>81</v>
      </c>
      <c r="E44" s="58">
        <v>0</v>
      </c>
      <c r="F44" s="317">
        <v>0</v>
      </c>
      <c r="G44" s="58">
        <v>0</v>
      </c>
      <c r="H44" s="317">
        <v>1</v>
      </c>
      <c r="I44" s="317">
        <v>2</v>
      </c>
      <c r="J44" s="472">
        <v>0</v>
      </c>
      <c r="K44" s="473">
        <v>0</v>
      </c>
      <c r="L44" s="58">
        <v>26</v>
      </c>
      <c r="M44" s="317">
        <v>3</v>
      </c>
      <c r="N44" s="58">
        <v>22</v>
      </c>
      <c r="O44" s="317">
        <v>1</v>
      </c>
      <c r="P44" s="317">
        <v>14</v>
      </c>
      <c r="Q44" s="485">
        <v>234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0</v>
      </c>
      <c r="N45" s="475">
        <v>0</v>
      </c>
      <c r="O45" s="474">
        <v>0</v>
      </c>
      <c r="P45" s="474">
        <v>0</v>
      </c>
      <c r="Q45" s="489">
        <v>0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1</v>
      </c>
      <c r="C46" s="58">
        <v>0</v>
      </c>
      <c r="D46" s="317">
        <v>13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317">
        <v>0</v>
      </c>
      <c r="N46" s="58">
        <v>9</v>
      </c>
      <c r="O46" s="317">
        <v>0</v>
      </c>
      <c r="P46" s="317">
        <v>0</v>
      </c>
      <c r="Q46" s="485">
        <v>23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4443</v>
      </c>
      <c r="C47" s="58">
        <v>0</v>
      </c>
      <c r="D47" s="317">
        <v>0</v>
      </c>
      <c r="E47" s="58">
        <v>0</v>
      </c>
      <c r="F47" s="317">
        <v>426</v>
      </c>
      <c r="G47" s="58">
        <v>0</v>
      </c>
      <c r="H47" s="317">
        <v>800</v>
      </c>
      <c r="I47" s="317">
        <v>0</v>
      </c>
      <c r="J47" s="472">
        <v>0</v>
      </c>
      <c r="K47" s="473">
        <v>0</v>
      </c>
      <c r="L47" s="58">
        <v>1481</v>
      </c>
      <c r="M47" s="317">
        <v>380</v>
      </c>
      <c r="N47" s="58">
        <v>532</v>
      </c>
      <c r="O47" s="317">
        <v>58</v>
      </c>
      <c r="P47" s="317">
        <v>0</v>
      </c>
      <c r="Q47" s="485">
        <v>8120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279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146</v>
      </c>
      <c r="J48" s="472">
        <v>0</v>
      </c>
      <c r="K48" s="473">
        <v>0</v>
      </c>
      <c r="L48" s="58">
        <v>87</v>
      </c>
      <c r="M48" s="317">
        <v>24</v>
      </c>
      <c r="N48" s="58">
        <v>39</v>
      </c>
      <c r="O48" s="317">
        <v>26</v>
      </c>
      <c r="P48" s="317">
        <v>0</v>
      </c>
      <c r="Q48" s="485">
        <v>601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317">
        <v>0</v>
      </c>
      <c r="N49" s="58">
        <v>0</v>
      </c>
      <c r="O49" s="317">
        <v>0</v>
      </c>
      <c r="P49" s="317">
        <v>0</v>
      </c>
      <c r="Q49" s="485">
        <v>0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112782</v>
      </c>
      <c r="C50" s="58">
        <v>0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2337</v>
      </c>
      <c r="J50" s="472">
        <v>0</v>
      </c>
      <c r="K50" s="473">
        <v>0</v>
      </c>
      <c r="L50" s="58">
        <v>29900</v>
      </c>
      <c r="M50" s="317">
        <v>6341</v>
      </c>
      <c r="N50" s="58">
        <v>356</v>
      </c>
      <c r="O50" s="317">
        <v>0</v>
      </c>
      <c r="P50" s="317">
        <v>433</v>
      </c>
      <c r="Q50" s="485">
        <v>152149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159891.464760339</v>
      </c>
      <c r="C51" s="478">
        <v>35.817018314999999</v>
      </c>
      <c r="D51" s="478">
        <v>4713</v>
      </c>
      <c r="E51" s="478">
        <v>0</v>
      </c>
      <c r="F51" s="478">
        <v>3015</v>
      </c>
      <c r="G51" s="478">
        <v>0</v>
      </c>
      <c r="H51" s="478">
        <v>6739</v>
      </c>
      <c r="I51" s="478">
        <v>5972</v>
      </c>
      <c r="J51" s="478">
        <v>0</v>
      </c>
      <c r="K51" s="478">
        <v>0</v>
      </c>
      <c r="L51" s="478">
        <v>33412</v>
      </c>
      <c r="M51" s="478">
        <v>6895.3296934239997</v>
      </c>
      <c r="N51" s="478">
        <v>14113</v>
      </c>
      <c r="O51" s="478">
        <v>1186</v>
      </c>
      <c r="P51" s="478">
        <v>1025</v>
      </c>
      <c r="Q51" s="490">
        <v>236997.61147207802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-11</v>
      </c>
      <c r="C52" s="317">
        <v>0</v>
      </c>
      <c r="D52" s="317">
        <v>0</v>
      </c>
      <c r="E52" s="317">
        <v>0</v>
      </c>
      <c r="F52" s="317">
        <v>78</v>
      </c>
      <c r="G52" s="317">
        <v>0</v>
      </c>
      <c r="H52" s="317">
        <v>840</v>
      </c>
      <c r="I52" s="317">
        <v>0</v>
      </c>
      <c r="J52" s="473">
        <v>0</v>
      </c>
      <c r="K52" s="473">
        <v>0</v>
      </c>
      <c r="L52" s="317">
        <v>930</v>
      </c>
      <c r="M52" s="317">
        <v>160</v>
      </c>
      <c r="N52" s="317">
        <v>0</v>
      </c>
      <c r="O52" s="317">
        <v>12</v>
      </c>
      <c r="P52" s="317">
        <v>0</v>
      </c>
      <c r="Q52" s="485">
        <v>2009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5443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361</v>
      </c>
      <c r="M53" s="317">
        <v>56</v>
      </c>
      <c r="N53" s="58">
        <v>0</v>
      </c>
      <c r="O53" s="317">
        <v>0</v>
      </c>
      <c r="P53" s="317">
        <v>116</v>
      </c>
      <c r="Q53" s="485">
        <v>5976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81332</v>
      </c>
      <c r="C54" s="58">
        <v>276</v>
      </c>
      <c r="D54" s="317">
        <v>0</v>
      </c>
      <c r="E54" s="58">
        <v>0</v>
      </c>
      <c r="F54" s="317">
        <v>63</v>
      </c>
      <c r="G54" s="58">
        <v>0</v>
      </c>
      <c r="H54" s="317">
        <v>6729</v>
      </c>
      <c r="I54" s="317">
        <v>6769</v>
      </c>
      <c r="J54" s="472">
        <v>0</v>
      </c>
      <c r="K54" s="473">
        <v>0</v>
      </c>
      <c r="L54" s="58">
        <v>16313</v>
      </c>
      <c r="M54" s="317">
        <v>2470</v>
      </c>
      <c r="N54" s="58">
        <v>6307</v>
      </c>
      <c r="O54" s="317">
        <v>1468</v>
      </c>
      <c r="P54" s="317">
        <v>172</v>
      </c>
      <c r="Q54" s="485">
        <v>121899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1</v>
      </c>
      <c r="M55" s="317">
        <v>0</v>
      </c>
      <c r="N55" s="58">
        <v>0</v>
      </c>
      <c r="O55" s="317">
        <v>0</v>
      </c>
      <c r="P55" s="317">
        <v>0</v>
      </c>
      <c r="Q55" s="485">
        <v>1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44213</v>
      </c>
      <c r="C56" s="58">
        <v>0</v>
      </c>
      <c r="D56" s="317">
        <v>0</v>
      </c>
      <c r="E56" s="58">
        <v>0</v>
      </c>
      <c r="F56" s="317">
        <v>3088</v>
      </c>
      <c r="G56" s="58">
        <v>0</v>
      </c>
      <c r="H56" s="317">
        <v>11365</v>
      </c>
      <c r="I56" s="317">
        <v>8636</v>
      </c>
      <c r="J56" s="472">
        <v>0</v>
      </c>
      <c r="K56" s="473">
        <v>0</v>
      </c>
      <c r="L56" s="58">
        <v>2795</v>
      </c>
      <c r="M56" s="317">
        <v>657</v>
      </c>
      <c r="N56" s="58">
        <v>9865</v>
      </c>
      <c r="O56" s="317">
        <v>1428</v>
      </c>
      <c r="P56" s="317">
        <v>72</v>
      </c>
      <c r="Q56" s="485">
        <v>82119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27571</v>
      </c>
      <c r="C57" s="540">
        <v>0</v>
      </c>
      <c r="D57" s="479">
        <v>0</v>
      </c>
      <c r="E57" s="540">
        <v>7</v>
      </c>
      <c r="F57" s="479">
        <v>2362</v>
      </c>
      <c r="G57" s="540">
        <v>0</v>
      </c>
      <c r="H57" s="479">
        <v>8262</v>
      </c>
      <c r="I57" s="479">
        <v>3059</v>
      </c>
      <c r="J57" s="541">
        <v>0</v>
      </c>
      <c r="K57" s="480">
        <v>0</v>
      </c>
      <c r="L57" s="540">
        <v>6615</v>
      </c>
      <c r="M57" s="479">
        <v>1287</v>
      </c>
      <c r="N57" s="540">
        <v>3442</v>
      </c>
      <c r="O57" s="479">
        <v>1541</v>
      </c>
      <c r="P57" s="479">
        <v>12</v>
      </c>
      <c r="Q57" s="491">
        <v>54158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20387</v>
      </c>
      <c r="C58" s="58">
        <v>0</v>
      </c>
      <c r="D58" s="317">
        <v>0</v>
      </c>
      <c r="E58" s="58">
        <v>0</v>
      </c>
      <c r="F58" s="317">
        <v>455</v>
      </c>
      <c r="G58" s="58">
        <v>0</v>
      </c>
      <c r="H58" s="317">
        <v>0</v>
      </c>
      <c r="I58" s="317">
        <v>3478</v>
      </c>
      <c r="J58" s="472">
        <v>0</v>
      </c>
      <c r="K58" s="473">
        <v>0</v>
      </c>
      <c r="L58" s="58">
        <v>7843</v>
      </c>
      <c r="M58" s="317">
        <v>2039</v>
      </c>
      <c r="N58" s="58">
        <v>1079</v>
      </c>
      <c r="O58" s="317">
        <v>1278</v>
      </c>
      <c r="P58" s="317">
        <v>23</v>
      </c>
      <c r="Q58" s="485">
        <v>36582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485">
        <v>0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2382</v>
      </c>
      <c r="C60" s="58">
        <v>0</v>
      </c>
      <c r="D60" s="317">
        <v>0</v>
      </c>
      <c r="E60" s="58">
        <v>0</v>
      </c>
      <c r="F60" s="317">
        <v>21</v>
      </c>
      <c r="G60" s="58">
        <v>0</v>
      </c>
      <c r="H60" s="317">
        <v>0</v>
      </c>
      <c r="I60" s="317">
        <v>576</v>
      </c>
      <c r="J60" s="472">
        <v>0</v>
      </c>
      <c r="K60" s="473">
        <v>0</v>
      </c>
      <c r="L60" s="58">
        <v>375</v>
      </c>
      <c r="M60" s="317">
        <v>44</v>
      </c>
      <c r="N60" s="58">
        <v>622</v>
      </c>
      <c r="O60" s="317">
        <v>109</v>
      </c>
      <c r="P60" s="317">
        <v>312</v>
      </c>
      <c r="Q60" s="485">
        <v>4441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17425</v>
      </c>
      <c r="C61" s="475">
        <v>0</v>
      </c>
      <c r="D61" s="474">
        <v>0</v>
      </c>
      <c r="E61" s="475">
        <v>0</v>
      </c>
      <c r="F61" s="474">
        <v>1232</v>
      </c>
      <c r="G61" s="475">
        <v>0</v>
      </c>
      <c r="H61" s="474">
        <v>30</v>
      </c>
      <c r="I61" s="474">
        <v>5089</v>
      </c>
      <c r="J61" s="476">
        <v>0</v>
      </c>
      <c r="K61" s="477">
        <v>0</v>
      </c>
      <c r="L61" s="475">
        <v>3236</v>
      </c>
      <c r="M61" s="474">
        <v>972</v>
      </c>
      <c r="N61" s="475">
        <v>3019</v>
      </c>
      <c r="O61" s="474">
        <v>819</v>
      </c>
      <c r="P61" s="474">
        <v>6</v>
      </c>
      <c r="Q61" s="489">
        <v>31828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30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286</v>
      </c>
      <c r="I62" s="317">
        <v>1180</v>
      </c>
      <c r="J62" s="472">
        <v>0</v>
      </c>
      <c r="K62" s="473">
        <v>0</v>
      </c>
      <c r="L62" s="58">
        <v>635</v>
      </c>
      <c r="M62" s="317">
        <v>95</v>
      </c>
      <c r="N62" s="58">
        <v>7</v>
      </c>
      <c r="O62" s="317">
        <v>0</v>
      </c>
      <c r="P62" s="317">
        <v>214</v>
      </c>
      <c r="Q62" s="485">
        <v>2447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5</v>
      </c>
      <c r="J63" s="472">
        <v>0</v>
      </c>
      <c r="K63" s="473">
        <v>0</v>
      </c>
      <c r="L63" s="58">
        <v>3</v>
      </c>
      <c r="M63" s="317">
        <v>0</v>
      </c>
      <c r="N63" s="58">
        <v>0</v>
      </c>
      <c r="O63" s="317">
        <v>75</v>
      </c>
      <c r="P63" s="317">
        <v>0</v>
      </c>
      <c r="Q63" s="485">
        <v>83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20.269402530000001</v>
      </c>
      <c r="G64" s="58">
        <v>0</v>
      </c>
      <c r="H64" s="317">
        <v>5.2657188279999998</v>
      </c>
      <c r="I64" s="317">
        <v>8.7282165000000003</v>
      </c>
      <c r="J64" s="472">
        <v>0</v>
      </c>
      <c r="K64" s="473">
        <v>0</v>
      </c>
      <c r="L64" s="58">
        <v>0</v>
      </c>
      <c r="M64" s="317">
        <v>15.731987062999998</v>
      </c>
      <c r="N64" s="58">
        <v>0</v>
      </c>
      <c r="O64" s="317">
        <v>0</v>
      </c>
      <c r="P64" s="317">
        <v>0</v>
      </c>
      <c r="Q64" s="485">
        <v>49.995324920999998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55</v>
      </c>
      <c r="C65" s="58">
        <v>0</v>
      </c>
      <c r="D65" s="317">
        <v>871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522</v>
      </c>
      <c r="M65" s="317">
        <v>37</v>
      </c>
      <c r="N65" s="58">
        <v>0</v>
      </c>
      <c r="O65" s="317">
        <v>0</v>
      </c>
      <c r="P65" s="317">
        <v>0</v>
      </c>
      <c r="Q65" s="485">
        <v>1485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485">
        <v>0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21591</v>
      </c>
      <c r="C68" s="58">
        <v>0</v>
      </c>
      <c r="D68" s="317">
        <v>0</v>
      </c>
      <c r="E68" s="58">
        <v>0</v>
      </c>
      <c r="F68" s="317">
        <v>2450</v>
      </c>
      <c r="G68" s="58">
        <v>0</v>
      </c>
      <c r="H68" s="317">
        <v>6934</v>
      </c>
      <c r="I68" s="317">
        <v>69</v>
      </c>
      <c r="J68" s="472">
        <v>0</v>
      </c>
      <c r="K68" s="473">
        <v>0</v>
      </c>
      <c r="L68" s="58">
        <v>3503</v>
      </c>
      <c r="M68" s="317">
        <v>1713</v>
      </c>
      <c r="N68" s="58">
        <v>3913</v>
      </c>
      <c r="O68" s="317">
        <v>1365</v>
      </c>
      <c r="P68" s="317">
        <v>71</v>
      </c>
      <c r="Q68" s="485">
        <v>41609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130668</v>
      </c>
      <c r="C69" s="58">
        <v>6</v>
      </c>
      <c r="D69" s="317">
        <v>0</v>
      </c>
      <c r="E69" s="58">
        <v>0</v>
      </c>
      <c r="F69" s="317">
        <v>6566</v>
      </c>
      <c r="G69" s="58">
        <v>0</v>
      </c>
      <c r="H69" s="317">
        <v>1940</v>
      </c>
      <c r="I69" s="317">
        <v>24831</v>
      </c>
      <c r="J69" s="472">
        <v>0</v>
      </c>
      <c r="K69" s="473">
        <v>0</v>
      </c>
      <c r="L69" s="58">
        <v>20741</v>
      </c>
      <c r="M69" s="317">
        <v>1061</v>
      </c>
      <c r="N69" s="58">
        <v>11305</v>
      </c>
      <c r="O69" s="317">
        <v>620</v>
      </c>
      <c r="P69" s="317">
        <v>0</v>
      </c>
      <c r="Q69" s="485">
        <v>197738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77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42</v>
      </c>
      <c r="M71" s="474">
        <v>0</v>
      </c>
      <c r="N71" s="475">
        <v>0</v>
      </c>
      <c r="O71" s="474">
        <v>0</v>
      </c>
      <c r="P71" s="474">
        <v>0</v>
      </c>
      <c r="Q71" s="489">
        <v>119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12</v>
      </c>
      <c r="M74" s="317">
        <v>265</v>
      </c>
      <c r="N74" s="58">
        <v>0</v>
      </c>
      <c r="O74" s="317">
        <v>0</v>
      </c>
      <c r="P74" s="317">
        <v>24</v>
      </c>
      <c r="Q74" s="485">
        <v>301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1023</v>
      </c>
      <c r="C75" s="58">
        <v>0</v>
      </c>
      <c r="D75" s="317">
        <v>0</v>
      </c>
      <c r="E75" s="58">
        <v>0</v>
      </c>
      <c r="F75" s="317">
        <v>116</v>
      </c>
      <c r="G75" s="58">
        <v>0</v>
      </c>
      <c r="H75" s="317">
        <v>448</v>
      </c>
      <c r="I75" s="317">
        <v>27</v>
      </c>
      <c r="J75" s="472">
        <v>0</v>
      </c>
      <c r="K75" s="473">
        <v>0</v>
      </c>
      <c r="L75" s="58">
        <v>76</v>
      </c>
      <c r="M75" s="317">
        <v>20</v>
      </c>
      <c r="N75" s="58">
        <v>94</v>
      </c>
      <c r="O75" s="317">
        <v>25</v>
      </c>
      <c r="P75" s="317">
        <v>8</v>
      </c>
      <c r="Q75" s="485">
        <v>1837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352186</v>
      </c>
      <c r="C76" s="479">
        <v>282</v>
      </c>
      <c r="D76" s="479">
        <v>871</v>
      </c>
      <c r="E76" s="479">
        <v>7</v>
      </c>
      <c r="F76" s="479">
        <v>16451.269402530001</v>
      </c>
      <c r="G76" s="479">
        <v>0</v>
      </c>
      <c r="H76" s="479">
        <v>36839.265718827999</v>
      </c>
      <c r="I76" s="479">
        <v>53727.7282165</v>
      </c>
      <c r="J76" s="479">
        <v>0</v>
      </c>
      <c r="K76" s="479">
        <v>0</v>
      </c>
      <c r="L76" s="479">
        <v>64003</v>
      </c>
      <c r="M76" s="479">
        <v>10891.731987063</v>
      </c>
      <c r="N76" s="479">
        <v>39653</v>
      </c>
      <c r="O76" s="479">
        <v>8740</v>
      </c>
      <c r="P76" s="479">
        <v>1030</v>
      </c>
      <c r="Q76" s="491">
        <v>584681.99532492098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512077.464760339</v>
      </c>
      <c r="C77" s="88">
        <v>317.81701831499998</v>
      </c>
      <c r="D77" s="88">
        <v>5584</v>
      </c>
      <c r="E77" s="88">
        <v>7</v>
      </c>
      <c r="F77" s="88">
        <v>19466.269402530001</v>
      </c>
      <c r="G77" s="88">
        <v>0</v>
      </c>
      <c r="H77" s="88">
        <v>43578.265718827999</v>
      </c>
      <c r="I77" s="88">
        <v>59699.7282165</v>
      </c>
      <c r="J77" s="88">
        <v>0</v>
      </c>
      <c r="K77" s="88">
        <v>0</v>
      </c>
      <c r="L77" s="88">
        <v>97415</v>
      </c>
      <c r="M77" s="88">
        <v>17787.061680487001</v>
      </c>
      <c r="N77" s="88">
        <v>53766</v>
      </c>
      <c r="O77" s="88">
        <v>9926</v>
      </c>
      <c r="P77" s="88">
        <v>2055</v>
      </c>
      <c r="Q77" s="132">
        <v>821679.606796999</v>
      </c>
      <c r="R77" s="107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408754.89512072899</v>
      </c>
      <c r="C78" s="70">
        <v>211</v>
      </c>
      <c r="D78" s="79">
        <v>1448</v>
      </c>
      <c r="E78" s="70">
        <v>3</v>
      </c>
      <c r="F78" s="79">
        <v>25963.472760568002</v>
      </c>
      <c r="G78" s="572">
        <v>0</v>
      </c>
      <c r="H78" s="79">
        <v>36110.202507770002</v>
      </c>
      <c r="I78" s="70">
        <v>50164.886824415997</v>
      </c>
      <c r="J78" s="79">
        <v>0</v>
      </c>
      <c r="K78" s="70">
        <v>0</v>
      </c>
      <c r="L78" s="79">
        <v>61960.695726527003</v>
      </c>
      <c r="M78" s="70">
        <v>11251.878367859073</v>
      </c>
      <c r="N78" s="99">
        <v>42020.027559281996</v>
      </c>
      <c r="O78" s="70">
        <v>8044.0333497929996</v>
      </c>
      <c r="P78" s="78">
        <v>4370.4126993030004</v>
      </c>
      <c r="Q78" s="610">
        <v>650302.5049162471</v>
      </c>
      <c r="R78" s="107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9">
        <v>271621.70639052399</v>
      </c>
      <c r="C79" s="70">
        <v>98</v>
      </c>
      <c r="D79" s="79">
        <v>490.10300000000001</v>
      </c>
      <c r="E79" s="70">
        <v>24</v>
      </c>
      <c r="F79" s="79">
        <v>17667.091927129</v>
      </c>
      <c r="G79" s="129">
        <v>0</v>
      </c>
      <c r="H79" s="79">
        <v>18653.955330509998</v>
      </c>
      <c r="I79" s="70">
        <v>43002.517129931999</v>
      </c>
      <c r="J79" s="79">
        <v>0</v>
      </c>
      <c r="K79" s="70">
        <v>0</v>
      </c>
      <c r="L79" s="79">
        <v>41012.661551726</v>
      </c>
      <c r="M79" s="70">
        <v>5555.6677075409998</v>
      </c>
      <c r="N79" s="79">
        <v>26919.452727344</v>
      </c>
      <c r="O79" s="70">
        <v>4970.2583769049997</v>
      </c>
      <c r="P79" s="78">
        <v>1361.2535924919998</v>
      </c>
      <c r="Q79" s="308">
        <v>431376.66773410299</v>
      </c>
    </row>
    <row r="80" spans="1:28">
      <c r="A80" s="193">
        <v>2000</v>
      </c>
      <c r="B80" s="79">
        <v>188775.54459111797</v>
      </c>
      <c r="C80" s="70">
        <v>0</v>
      </c>
      <c r="D80" s="79">
        <v>403.101</v>
      </c>
      <c r="E80" s="70">
        <v>0</v>
      </c>
      <c r="F80" s="79">
        <v>11797.022263446001</v>
      </c>
      <c r="G80" s="570">
        <v>0</v>
      </c>
      <c r="H80" s="79">
        <v>15072.517975282999</v>
      </c>
      <c r="I80" s="70">
        <v>32481.078937138001</v>
      </c>
      <c r="J80" s="79">
        <v>0</v>
      </c>
      <c r="K80" s="70">
        <v>0</v>
      </c>
      <c r="L80" s="79">
        <v>22911.052783567997</v>
      </c>
      <c r="M80" s="70">
        <v>3767.538883793</v>
      </c>
      <c r="N80" s="96">
        <v>20757.832606296</v>
      </c>
      <c r="O80" s="70">
        <v>2878.3425653879999</v>
      </c>
      <c r="P80" s="78">
        <v>1195.0970505799999</v>
      </c>
      <c r="Q80" s="308">
        <v>300039.12865660997</v>
      </c>
    </row>
    <row r="81" spans="1:17" ht="13.5" thickBot="1">
      <c r="A81" s="194">
        <v>1999</v>
      </c>
      <c r="B81" s="90">
        <v>107436.618534155</v>
      </c>
      <c r="C81" s="91">
        <v>17</v>
      </c>
      <c r="D81" s="90">
        <v>-21.293000000000006</v>
      </c>
      <c r="E81" s="91">
        <v>0</v>
      </c>
      <c r="F81" s="90">
        <v>7313.3815439769996</v>
      </c>
      <c r="G81" s="139">
        <v>2</v>
      </c>
      <c r="H81" s="90">
        <v>10415.434204355999</v>
      </c>
      <c r="I81" s="91">
        <v>21056.053495280001</v>
      </c>
      <c r="J81" s="90">
        <v>0</v>
      </c>
      <c r="K81" s="91">
        <v>0</v>
      </c>
      <c r="L81" s="90">
        <v>9753.6088785639986</v>
      </c>
      <c r="M81" s="91">
        <v>1376.5234689629999</v>
      </c>
      <c r="N81" s="90">
        <v>12758.199582624999</v>
      </c>
      <c r="O81" s="91">
        <v>2317.5316006150006</v>
      </c>
      <c r="P81" s="92">
        <v>575.89479983000012</v>
      </c>
      <c r="Q81" s="506">
        <v>173000.95310836501</v>
      </c>
    </row>
    <row r="84" spans="1:17" ht="13.5" thickBot="1"/>
    <row r="85" spans="1:17" ht="13.5" thickBot="1">
      <c r="A85" s="609" t="s">
        <v>1909</v>
      </c>
    </row>
  </sheetData>
  <mergeCells count="28">
    <mergeCell ref="M11:M13"/>
    <mergeCell ref="L9:M10"/>
    <mergeCell ref="N11:N13"/>
    <mergeCell ref="O11:O13"/>
    <mergeCell ref="B12:B13"/>
    <mergeCell ref="C12:C13"/>
    <mergeCell ref="D12:D13"/>
    <mergeCell ref="E12:E13"/>
    <mergeCell ref="H12:H13"/>
    <mergeCell ref="I12:I13"/>
    <mergeCell ref="D10:E11"/>
    <mergeCell ref="F10:F13"/>
    <mergeCell ref="G10:G13"/>
    <mergeCell ref="H10:I11"/>
    <mergeCell ref="J10:K11"/>
    <mergeCell ref="L11:L13"/>
    <mergeCell ref="J12:J13"/>
    <mergeCell ref="K12:K13"/>
    <mergeCell ref="N9:O10"/>
    <mergeCell ref="A5:G6"/>
    <mergeCell ref="H5:Q6"/>
    <mergeCell ref="A9:A13"/>
    <mergeCell ref="B9:E9"/>
    <mergeCell ref="F9:G9"/>
    <mergeCell ref="H9:K9"/>
    <mergeCell ref="P9:P13"/>
    <mergeCell ref="Q9:Q13"/>
    <mergeCell ref="B10:C11"/>
  </mergeCells>
  <phoneticPr fontId="2" type="noConversion"/>
  <hyperlinks>
    <hyperlink ref="A1" location="icindekiler!A11" display="İÇİNDEKİLER"/>
    <hyperlink ref="A2" location="Index!A11" display="INDEX"/>
    <hyperlink ref="B1" location="'12A'!A85" display="▼"/>
    <hyperlink ref="A85" location="'12A'!A1" display="▲"/>
  </hyperlinks>
  <pageMargins left="0.57999999999999996" right="0.6" top="1" bottom="1" header="0.5" footer="0.5"/>
  <pageSetup paperSize="9" scale="65" orientation="portrait" horizontalDpi="300" verticalDpi="300" r:id="rId1"/>
  <headerFooter alignWithMargins="0"/>
  <webPublishItems count="1">
    <webPublishItem id="17170" divId="Tablolar son_17170" sourceType="sheet" destinationFile="F:\karıştı valla\Tablolar\Tablolar Son\12A.htm"/>
  </webPublishItem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/>
  <dimension ref="A1:AB85"/>
  <sheetViews>
    <sheetView workbookViewId="0">
      <selection activeCell="A3" sqref="A3"/>
    </sheetView>
  </sheetViews>
  <sheetFormatPr defaultRowHeight="12.75"/>
  <cols>
    <col min="1" max="1" width="21.42578125" style="1" customWidth="1"/>
    <col min="2" max="5" width="18" style="1" customWidth="1"/>
    <col min="6" max="8" width="15" style="1" customWidth="1"/>
    <col min="9" max="9" width="14.140625" style="1" customWidth="1"/>
    <col min="10" max="10" width="13.140625" style="1" customWidth="1"/>
    <col min="11" max="11" width="14.28515625" style="1" customWidth="1"/>
    <col min="12" max="12" width="14.7109375" style="1" customWidth="1"/>
    <col min="13" max="13" width="15.42578125" style="1" customWidth="1"/>
    <col min="14" max="14" width="16.7109375" style="1" customWidth="1"/>
    <col min="15" max="15" width="15.140625" style="1" customWidth="1"/>
    <col min="16" max="16" width="16.7109375" style="1" customWidth="1"/>
    <col min="17" max="17" width="15.7109375" style="1" customWidth="1"/>
    <col min="18" max="18" width="14.7109375" style="1" customWidth="1"/>
    <col min="19" max="19" width="15" style="1" customWidth="1"/>
    <col min="20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289</v>
      </c>
      <c r="R3" s="27" t="s">
        <v>290</v>
      </c>
    </row>
    <row r="4" spans="1:28">
      <c r="A4" s="26"/>
    </row>
    <row r="5" spans="1:28" ht="12.75" customHeight="1">
      <c r="A5" s="714" t="s">
        <v>291</v>
      </c>
      <c r="B5" s="714"/>
      <c r="C5" s="714"/>
      <c r="D5" s="714"/>
      <c r="E5" s="714"/>
      <c r="F5" s="714"/>
      <c r="G5" s="714"/>
      <c r="H5" s="714"/>
      <c r="I5" s="704" t="s">
        <v>288</v>
      </c>
      <c r="J5" s="704"/>
      <c r="K5" s="704"/>
      <c r="L5" s="704"/>
      <c r="M5" s="704"/>
      <c r="N5" s="704"/>
      <c r="O5" s="704"/>
      <c r="P5" s="704"/>
      <c r="Q5" s="704"/>
      <c r="R5" s="704"/>
      <c r="S5" s="704"/>
    </row>
    <row r="6" spans="1:28" ht="12.75" customHeight="1">
      <c r="A6" s="714"/>
      <c r="B6" s="714"/>
      <c r="C6" s="714"/>
      <c r="D6" s="714"/>
      <c r="E6" s="714"/>
      <c r="F6" s="714"/>
      <c r="G6" s="714"/>
      <c r="H6" s="71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</row>
    <row r="7" spans="1:28">
      <c r="A7" s="28"/>
      <c r="B7" s="28"/>
      <c r="C7" s="28"/>
      <c r="D7" s="28"/>
      <c r="E7" s="28"/>
      <c r="F7" s="28"/>
      <c r="G7" s="28"/>
      <c r="H7" s="2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1216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2"/>
      <c r="Q9" s="682" t="s">
        <v>1924</v>
      </c>
      <c r="R9" s="682" t="s">
        <v>1925</v>
      </c>
    </row>
    <row r="10" spans="1:28" ht="18" customHeight="1">
      <c r="A10" s="698"/>
      <c r="B10" s="680" t="s">
        <v>1214</v>
      </c>
      <c r="C10" s="684"/>
      <c r="D10" s="680" t="s">
        <v>1215</v>
      </c>
      <c r="E10" s="684"/>
      <c r="F10" s="682" t="s">
        <v>263</v>
      </c>
      <c r="G10" s="680" t="s">
        <v>264</v>
      </c>
      <c r="H10" s="684"/>
      <c r="I10" s="680" t="s">
        <v>259</v>
      </c>
      <c r="J10" s="684"/>
      <c r="K10" s="680" t="s">
        <v>255</v>
      </c>
      <c r="L10" s="684"/>
      <c r="M10" s="680" t="s">
        <v>1920</v>
      </c>
      <c r="N10" s="684"/>
      <c r="O10" s="680" t="s">
        <v>1921</v>
      </c>
      <c r="P10" s="684"/>
      <c r="Q10" s="686"/>
      <c r="R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1922</v>
      </c>
      <c r="N12" s="682" t="s">
        <v>1923</v>
      </c>
      <c r="O12" s="682" t="s">
        <v>1922</v>
      </c>
      <c r="P12" s="682" t="s">
        <v>1923</v>
      </c>
      <c r="Q12" s="686"/>
      <c r="R12" s="686"/>
      <c r="S12" s="107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107"/>
    </row>
    <row r="14" spans="1:28">
      <c r="A14" s="57" t="s">
        <v>1928</v>
      </c>
      <c r="B14" s="30"/>
      <c r="C14" s="30"/>
      <c r="E14" s="30"/>
      <c r="G14" s="30"/>
      <c r="H14" s="30"/>
      <c r="J14" s="30"/>
      <c r="L14" s="30"/>
      <c r="N14" s="30"/>
      <c r="P14" s="30"/>
      <c r="Q14" s="30"/>
      <c r="R14" s="12"/>
      <c r="S14" s="107"/>
    </row>
    <row r="15" spans="1:28">
      <c r="A15" s="542" t="s">
        <v>626</v>
      </c>
      <c r="B15" s="35"/>
      <c r="C15" s="35"/>
      <c r="E15" s="35"/>
      <c r="G15" s="35"/>
      <c r="H15" s="35"/>
      <c r="J15" s="35"/>
      <c r="L15" s="35"/>
      <c r="N15" s="35"/>
      <c r="P15" s="35"/>
      <c r="Q15" s="35"/>
      <c r="R15" s="107"/>
      <c r="S15" s="107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317">
        <v>0</v>
      </c>
      <c r="R16" s="58">
        <v>0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6384</v>
      </c>
      <c r="C17" s="58">
        <v>83</v>
      </c>
      <c r="D17" s="317">
        <v>0</v>
      </c>
      <c r="E17" s="58">
        <v>0</v>
      </c>
      <c r="F17" s="317">
        <v>813</v>
      </c>
      <c r="G17" s="58">
        <v>0</v>
      </c>
      <c r="H17" s="317">
        <v>0</v>
      </c>
      <c r="I17" s="317">
        <v>6921</v>
      </c>
      <c r="J17" s="472">
        <v>0</v>
      </c>
      <c r="K17" s="473">
        <v>0</v>
      </c>
      <c r="L17" s="58">
        <v>0</v>
      </c>
      <c r="M17" s="317">
        <v>3519</v>
      </c>
      <c r="N17" s="58">
        <v>0</v>
      </c>
      <c r="O17" s="317">
        <v>1340</v>
      </c>
      <c r="P17" s="317">
        <v>0</v>
      </c>
      <c r="Q17" s="317">
        <v>303</v>
      </c>
      <c r="R17" s="58">
        <v>19363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0</v>
      </c>
      <c r="C18" s="58">
        <v>0</v>
      </c>
      <c r="D18" s="317">
        <v>0</v>
      </c>
      <c r="E18" s="58">
        <v>0</v>
      </c>
      <c r="F18" s="317">
        <v>0</v>
      </c>
      <c r="G18" s="58">
        <v>0</v>
      </c>
      <c r="H18" s="317">
        <v>0</v>
      </c>
      <c r="I18" s="317">
        <v>0</v>
      </c>
      <c r="J18" s="472">
        <v>0</v>
      </c>
      <c r="K18" s="473">
        <v>0</v>
      </c>
      <c r="L18" s="58">
        <v>0</v>
      </c>
      <c r="M18" s="317">
        <v>0</v>
      </c>
      <c r="N18" s="58">
        <v>0</v>
      </c>
      <c r="O18" s="317">
        <v>0</v>
      </c>
      <c r="P18" s="317">
        <v>0</v>
      </c>
      <c r="Q18" s="317">
        <v>0</v>
      </c>
      <c r="R18" s="58">
        <v>0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0</v>
      </c>
      <c r="E19" s="58">
        <v>0</v>
      </c>
      <c r="F19" s="317">
        <v>1</v>
      </c>
      <c r="G19" s="58">
        <v>0</v>
      </c>
      <c r="H19" s="317">
        <v>0</v>
      </c>
      <c r="I19" s="317">
        <v>0</v>
      </c>
      <c r="J19" s="472">
        <v>0</v>
      </c>
      <c r="K19" s="473">
        <v>29</v>
      </c>
      <c r="L19" s="58">
        <v>0</v>
      </c>
      <c r="M19" s="317">
        <v>0</v>
      </c>
      <c r="N19" s="58">
        <v>22</v>
      </c>
      <c r="O19" s="317">
        <v>0</v>
      </c>
      <c r="P19" s="317">
        <v>3</v>
      </c>
      <c r="Q19" s="317">
        <v>0</v>
      </c>
      <c r="R19" s="58">
        <v>55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0</v>
      </c>
      <c r="C20" s="475">
        <v>0</v>
      </c>
      <c r="D20" s="474">
        <v>0</v>
      </c>
      <c r="E20" s="475">
        <v>0</v>
      </c>
      <c r="F20" s="474">
        <v>1002</v>
      </c>
      <c r="G20" s="475">
        <v>0</v>
      </c>
      <c r="H20" s="474">
        <v>0</v>
      </c>
      <c r="I20" s="474">
        <v>827</v>
      </c>
      <c r="J20" s="476">
        <v>0</v>
      </c>
      <c r="K20" s="477">
        <v>0</v>
      </c>
      <c r="L20" s="475">
        <v>0</v>
      </c>
      <c r="M20" s="474">
        <v>2462</v>
      </c>
      <c r="N20" s="475">
        <v>0</v>
      </c>
      <c r="O20" s="474">
        <v>167</v>
      </c>
      <c r="P20" s="474">
        <v>0</v>
      </c>
      <c r="Q20" s="474">
        <v>0</v>
      </c>
      <c r="R20" s="475">
        <v>4458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30</v>
      </c>
      <c r="C21" s="58">
        <v>0</v>
      </c>
      <c r="D21" s="317">
        <v>0</v>
      </c>
      <c r="E21" s="58">
        <v>0</v>
      </c>
      <c r="F21" s="317">
        <v>1661</v>
      </c>
      <c r="G21" s="58">
        <v>2</v>
      </c>
      <c r="H21" s="317">
        <v>0</v>
      </c>
      <c r="I21" s="317">
        <v>308</v>
      </c>
      <c r="J21" s="472">
        <v>0</v>
      </c>
      <c r="K21" s="473">
        <v>180</v>
      </c>
      <c r="L21" s="58">
        <v>0</v>
      </c>
      <c r="M21" s="317">
        <v>8252</v>
      </c>
      <c r="N21" s="58">
        <v>29</v>
      </c>
      <c r="O21" s="317">
        <v>511</v>
      </c>
      <c r="P21" s="317">
        <v>17</v>
      </c>
      <c r="Q21" s="317">
        <v>104</v>
      </c>
      <c r="R21" s="58">
        <v>11094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514</v>
      </c>
      <c r="C22" s="58">
        <v>692</v>
      </c>
      <c r="D22" s="317">
        <v>0</v>
      </c>
      <c r="E22" s="58">
        <v>0</v>
      </c>
      <c r="F22" s="317">
        <v>242</v>
      </c>
      <c r="G22" s="58">
        <v>0</v>
      </c>
      <c r="H22" s="317">
        <v>0</v>
      </c>
      <c r="I22" s="317">
        <v>1588</v>
      </c>
      <c r="J22" s="472">
        <v>0</v>
      </c>
      <c r="K22" s="473">
        <v>29</v>
      </c>
      <c r="L22" s="58">
        <v>0</v>
      </c>
      <c r="M22" s="317">
        <v>693</v>
      </c>
      <c r="N22" s="58">
        <v>0</v>
      </c>
      <c r="O22" s="317">
        <v>11</v>
      </c>
      <c r="P22" s="317">
        <v>0</v>
      </c>
      <c r="Q22" s="317">
        <v>392</v>
      </c>
      <c r="R22" s="58">
        <v>4161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218</v>
      </c>
      <c r="C23" s="58">
        <v>0</v>
      </c>
      <c r="D23" s="317">
        <v>0</v>
      </c>
      <c r="E23" s="58">
        <v>0</v>
      </c>
      <c r="F23" s="317">
        <v>1</v>
      </c>
      <c r="G23" s="58">
        <v>0</v>
      </c>
      <c r="H23" s="317">
        <v>0</v>
      </c>
      <c r="I23" s="317">
        <v>63</v>
      </c>
      <c r="J23" s="472">
        <v>0</v>
      </c>
      <c r="K23" s="473">
        <v>0</v>
      </c>
      <c r="L23" s="58">
        <v>0</v>
      </c>
      <c r="M23" s="317">
        <v>190</v>
      </c>
      <c r="N23" s="58">
        <v>0</v>
      </c>
      <c r="O23" s="317">
        <v>11</v>
      </c>
      <c r="P23" s="317">
        <v>3</v>
      </c>
      <c r="Q23" s="317">
        <v>37</v>
      </c>
      <c r="R23" s="58">
        <v>523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0</v>
      </c>
      <c r="N24" s="58">
        <v>0</v>
      </c>
      <c r="O24" s="317">
        <v>0</v>
      </c>
      <c r="P24" s="317">
        <v>0</v>
      </c>
      <c r="Q24" s="317">
        <v>0</v>
      </c>
      <c r="R24" s="58">
        <v>0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0</v>
      </c>
      <c r="N27" s="58">
        <v>0</v>
      </c>
      <c r="O27" s="317">
        <v>0</v>
      </c>
      <c r="P27" s="317">
        <v>0</v>
      </c>
      <c r="Q27" s="317">
        <v>0</v>
      </c>
      <c r="R27" s="58">
        <v>0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7986</v>
      </c>
      <c r="C28" s="58">
        <v>779</v>
      </c>
      <c r="D28" s="317">
        <v>0</v>
      </c>
      <c r="E28" s="58">
        <v>0</v>
      </c>
      <c r="F28" s="317">
        <v>105</v>
      </c>
      <c r="G28" s="58">
        <v>0</v>
      </c>
      <c r="H28" s="317">
        <v>0</v>
      </c>
      <c r="I28" s="317">
        <v>1169</v>
      </c>
      <c r="J28" s="472">
        <v>0</v>
      </c>
      <c r="K28" s="473">
        <v>0</v>
      </c>
      <c r="L28" s="58">
        <v>0</v>
      </c>
      <c r="M28" s="317">
        <v>8727</v>
      </c>
      <c r="N28" s="58">
        <v>0</v>
      </c>
      <c r="O28" s="317">
        <v>31</v>
      </c>
      <c r="P28" s="317">
        <v>0</v>
      </c>
      <c r="Q28" s="317">
        <v>88</v>
      </c>
      <c r="R28" s="58">
        <v>18885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0</v>
      </c>
      <c r="C29" s="58">
        <v>35</v>
      </c>
      <c r="D29" s="317">
        <v>0</v>
      </c>
      <c r="E29" s="58">
        <v>0</v>
      </c>
      <c r="F29" s="317">
        <v>20</v>
      </c>
      <c r="G29" s="58">
        <v>0</v>
      </c>
      <c r="H29" s="317">
        <v>0</v>
      </c>
      <c r="I29" s="317">
        <v>28</v>
      </c>
      <c r="J29" s="472">
        <v>0</v>
      </c>
      <c r="K29" s="473">
        <v>0</v>
      </c>
      <c r="L29" s="58">
        <v>0</v>
      </c>
      <c r="M29" s="317">
        <v>29</v>
      </c>
      <c r="N29" s="58">
        <v>0</v>
      </c>
      <c r="O29" s="317">
        <v>8</v>
      </c>
      <c r="P29" s="317">
        <v>0</v>
      </c>
      <c r="Q29" s="317">
        <v>0</v>
      </c>
      <c r="R29" s="58">
        <v>120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1053</v>
      </c>
      <c r="C31" s="540">
        <v>2075</v>
      </c>
      <c r="D31" s="479">
        <v>0</v>
      </c>
      <c r="E31" s="540">
        <v>0</v>
      </c>
      <c r="F31" s="479">
        <v>573</v>
      </c>
      <c r="G31" s="540">
        <v>0</v>
      </c>
      <c r="H31" s="479">
        <v>0</v>
      </c>
      <c r="I31" s="479">
        <v>2481</v>
      </c>
      <c r="J31" s="541">
        <v>1</v>
      </c>
      <c r="K31" s="480">
        <v>0</v>
      </c>
      <c r="L31" s="540">
        <v>0</v>
      </c>
      <c r="M31" s="479">
        <v>1557</v>
      </c>
      <c r="N31" s="540">
        <v>0</v>
      </c>
      <c r="O31" s="479">
        <v>212</v>
      </c>
      <c r="P31" s="479">
        <v>0</v>
      </c>
      <c r="Q31" s="479">
        <v>114</v>
      </c>
      <c r="R31" s="540">
        <v>8066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719</v>
      </c>
      <c r="C32" s="58">
        <v>0</v>
      </c>
      <c r="D32" s="317">
        <v>0</v>
      </c>
      <c r="E32" s="58">
        <v>0</v>
      </c>
      <c r="F32" s="317">
        <v>188</v>
      </c>
      <c r="G32" s="58">
        <v>0</v>
      </c>
      <c r="H32" s="317">
        <v>0</v>
      </c>
      <c r="I32" s="317">
        <v>1179</v>
      </c>
      <c r="J32" s="472">
        <v>0</v>
      </c>
      <c r="K32" s="473">
        <v>0</v>
      </c>
      <c r="L32" s="58">
        <v>0</v>
      </c>
      <c r="M32" s="317">
        <v>469</v>
      </c>
      <c r="N32" s="58">
        <v>0</v>
      </c>
      <c r="O32" s="317">
        <v>45</v>
      </c>
      <c r="P32" s="317">
        <v>0</v>
      </c>
      <c r="Q32" s="317">
        <v>30</v>
      </c>
      <c r="R32" s="58">
        <v>2630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0</v>
      </c>
      <c r="D33" s="317">
        <v>0</v>
      </c>
      <c r="E33" s="58">
        <v>0</v>
      </c>
      <c r="F33" s="317">
        <v>0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317">
        <v>0</v>
      </c>
      <c r="N33" s="58">
        <v>0</v>
      </c>
      <c r="O33" s="317">
        <v>0</v>
      </c>
      <c r="P33" s="317">
        <v>0</v>
      </c>
      <c r="Q33" s="317">
        <v>0</v>
      </c>
      <c r="R33" s="58">
        <v>0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395</v>
      </c>
      <c r="D34" s="317">
        <v>0</v>
      </c>
      <c r="E34" s="58">
        <v>0</v>
      </c>
      <c r="F34" s="317">
        <v>83</v>
      </c>
      <c r="G34" s="58">
        <v>0</v>
      </c>
      <c r="H34" s="317">
        <v>0</v>
      </c>
      <c r="I34" s="317">
        <v>563</v>
      </c>
      <c r="J34" s="472">
        <v>0</v>
      </c>
      <c r="K34" s="473">
        <v>0</v>
      </c>
      <c r="L34" s="58">
        <v>0</v>
      </c>
      <c r="M34" s="317">
        <v>291</v>
      </c>
      <c r="N34" s="58">
        <v>0</v>
      </c>
      <c r="O34" s="317">
        <v>53</v>
      </c>
      <c r="P34" s="317">
        <v>0</v>
      </c>
      <c r="Q34" s="317">
        <v>77</v>
      </c>
      <c r="R34" s="58">
        <v>1462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49</v>
      </c>
      <c r="C35" s="475">
        <v>317</v>
      </c>
      <c r="D35" s="474">
        <v>0</v>
      </c>
      <c r="E35" s="475">
        <v>0</v>
      </c>
      <c r="F35" s="474">
        <v>58</v>
      </c>
      <c r="G35" s="475">
        <v>0</v>
      </c>
      <c r="H35" s="474">
        <v>0</v>
      </c>
      <c r="I35" s="474">
        <v>119</v>
      </c>
      <c r="J35" s="476">
        <v>0</v>
      </c>
      <c r="K35" s="477">
        <v>15</v>
      </c>
      <c r="L35" s="475">
        <v>0</v>
      </c>
      <c r="M35" s="474">
        <v>271</v>
      </c>
      <c r="N35" s="475">
        <v>5</v>
      </c>
      <c r="O35" s="474">
        <v>20</v>
      </c>
      <c r="P35" s="474">
        <v>0</v>
      </c>
      <c r="Q35" s="474">
        <v>1</v>
      </c>
      <c r="R35" s="475">
        <v>855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0</v>
      </c>
      <c r="C36" s="58">
        <v>0</v>
      </c>
      <c r="D36" s="317">
        <v>0</v>
      </c>
      <c r="E36" s="58">
        <v>0</v>
      </c>
      <c r="F36" s="317">
        <v>0</v>
      </c>
      <c r="G36" s="58">
        <v>0</v>
      </c>
      <c r="H36" s="317">
        <v>0</v>
      </c>
      <c r="I36" s="317">
        <v>0</v>
      </c>
      <c r="J36" s="472">
        <v>0</v>
      </c>
      <c r="K36" s="473">
        <v>0</v>
      </c>
      <c r="L36" s="58">
        <v>0</v>
      </c>
      <c r="M36" s="317">
        <v>0</v>
      </c>
      <c r="N36" s="58">
        <v>0</v>
      </c>
      <c r="O36" s="317">
        <v>0</v>
      </c>
      <c r="P36" s="317">
        <v>0</v>
      </c>
      <c r="Q36" s="317">
        <v>0</v>
      </c>
      <c r="R36" s="58">
        <v>0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0</v>
      </c>
      <c r="P37" s="317">
        <v>0</v>
      </c>
      <c r="Q37" s="317">
        <v>0</v>
      </c>
      <c r="R37" s="58">
        <v>0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0</v>
      </c>
      <c r="C38" s="58">
        <v>0</v>
      </c>
      <c r="D38" s="317">
        <v>0</v>
      </c>
      <c r="E38" s="58">
        <v>0</v>
      </c>
      <c r="F38" s="317">
        <v>49.144647484000004</v>
      </c>
      <c r="G38" s="58">
        <v>0</v>
      </c>
      <c r="H38" s="317">
        <v>0</v>
      </c>
      <c r="I38" s="317">
        <v>8.0392788159999995</v>
      </c>
      <c r="J38" s="472">
        <v>0</v>
      </c>
      <c r="K38" s="473">
        <v>0</v>
      </c>
      <c r="L38" s="58">
        <v>0</v>
      </c>
      <c r="M38" s="317">
        <v>14.800202836</v>
      </c>
      <c r="N38" s="58">
        <v>0</v>
      </c>
      <c r="O38" s="317">
        <v>4.7942044199999998</v>
      </c>
      <c r="P38" s="317">
        <v>0</v>
      </c>
      <c r="Q38" s="317">
        <v>0</v>
      </c>
      <c r="R38" s="58">
        <v>76.778333556000007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0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0</v>
      </c>
      <c r="N41" s="540">
        <v>0</v>
      </c>
      <c r="O41" s="479">
        <v>0</v>
      </c>
      <c r="P41" s="479">
        <v>0</v>
      </c>
      <c r="Q41" s="479">
        <v>0</v>
      </c>
      <c r="R41" s="540">
        <v>0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317">
        <v>0</v>
      </c>
      <c r="R42" s="58">
        <v>0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-2</v>
      </c>
      <c r="C43" s="58">
        <v>0</v>
      </c>
      <c r="D43" s="317">
        <v>0</v>
      </c>
      <c r="E43" s="58">
        <v>0</v>
      </c>
      <c r="F43" s="317">
        <v>0</v>
      </c>
      <c r="G43" s="58">
        <v>4</v>
      </c>
      <c r="H43" s="317">
        <v>0</v>
      </c>
      <c r="I43" s="317">
        <v>50</v>
      </c>
      <c r="J43" s="472">
        <v>0</v>
      </c>
      <c r="K43" s="473">
        <v>53</v>
      </c>
      <c r="L43" s="58">
        <v>0</v>
      </c>
      <c r="M43" s="317">
        <v>1</v>
      </c>
      <c r="N43" s="58">
        <v>13</v>
      </c>
      <c r="O43" s="317">
        <v>0</v>
      </c>
      <c r="P43" s="317">
        <v>5</v>
      </c>
      <c r="Q43" s="317">
        <v>0</v>
      </c>
      <c r="R43" s="58">
        <v>124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7</v>
      </c>
      <c r="C44" s="58">
        <v>35</v>
      </c>
      <c r="D44" s="317">
        <v>0</v>
      </c>
      <c r="E44" s="58">
        <v>0</v>
      </c>
      <c r="F44" s="317">
        <v>5</v>
      </c>
      <c r="G44" s="58">
        <v>0</v>
      </c>
      <c r="H44" s="317">
        <v>0</v>
      </c>
      <c r="I44" s="317">
        <v>3</v>
      </c>
      <c r="J44" s="472">
        <v>82</v>
      </c>
      <c r="K44" s="473">
        <v>0</v>
      </c>
      <c r="L44" s="58">
        <v>0</v>
      </c>
      <c r="M44" s="317">
        <v>38</v>
      </c>
      <c r="N44" s="58">
        <v>0</v>
      </c>
      <c r="O44" s="317">
        <v>1</v>
      </c>
      <c r="P44" s="317">
        <v>6</v>
      </c>
      <c r="Q44" s="317">
        <v>16</v>
      </c>
      <c r="R44" s="58">
        <v>193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0</v>
      </c>
      <c r="N45" s="475">
        <v>0</v>
      </c>
      <c r="O45" s="474">
        <v>0</v>
      </c>
      <c r="P45" s="474">
        <v>0</v>
      </c>
      <c r="Q45" s="474">
        <v>0</v>
      </c>
      <c r="R45" s="475">
        <v>0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0</v>
      </c>
      <c r="G46" s="58">
        <v>0</v>
      </c>
      <c r="H46" s="317">
        <v>0</v>
      </c>
      <c r="I46" s="317">
        <v>15</v>
      </c>
      <c r="J46" s="472">
        <v>0</v>
      </c>
      <c r="K46" s="473">
        <v>0</v>
      </c>
      <c r="L46" s="58">
        <v>0</v>
      </c>
      <c r="M46" s="317">
        <v>6</v>
      </c>
      <c r="N46" s="58">
        <v>0</v>
      </c>
      <c r="O46" s="317">
        <v>0</v>
      </c>
      <c r="P46" s="317">
        <v>0</v>
      </c>
      <c r="Q46" s="317">
        <v>0</v>
      </c>
      <c r="R46" s="58">
        <v>21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1299</v>
      </c>
      <c r="C47" s="58">
        <v>0</v>
      </c>
      <c r="D47" s="317">
        <v>0</v>
      </c>
      <c r="E47" s="58">
        <v>0</v>
      </c>
      <c r="F47" s="317">
        <v>674</v>
      </c>
      <c r="G47" s="58">
        <v>0</v>
      </c>
      <c r="H47" s="317">
        <v>0</v>
      </c>
      <c r="I47" s="317">
        <v>2662</v>
      </c>
      <c r="J47" s="472">
        <v>0</v>
      </c>
      <c r="K47" s="473">
        <v>0</v>
      </c>
      <c r="L47" s="58">
        <v>0</v>
      </c>
      <c r="M47" s="317">
        <v>1791</v>
      </c>
      <c r="N47" s="58">
        <v>0</v>
      </c>
      <c r="O47" s="317">
        <v>192</v>
      </c>
      <c r="P47" s="317">
        <v>0</v>
      </c>
      <c r="Q47" s="317">
        <v>83</v>
      </c>
      <c r="R47" s="58">
        <v>6701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137</v>
      </c>
      <c r="D48" s="317">
        <v>0</v>
      </c>
      <c r="E48" s="58">
        <v>0</v>
      </c>
      <c r="F48" s="317">
        <v>43</v>
      </c>
      <c r="G48" s="58">
        <v>0</v>
      </c>
      <c r="H48" s="317">
        <v>0</v>
      </c>
      <c r="I48" s="317">
        <v>254</v>
      </c>
      <c r="J48" s="472">
        <v>0</v>
      </c>
      <c r="K48" s="473">
        <v>0</v>
      </c>
      <c r="L48" s="58">
        <v>0</v>
      </c>
      <c r="M48" s="317">
        <v>86</v>
      </c>
      <c r="N48" s="58">
        <v>0</v>
      </c>
      <c r="O48" s="317">
        <v>34</v>
      </c>
      <c r="P48" s="317">
        <v>0</v>
      </c>
      <c r="Q48" s="317">
        <v>0</v>
      </c>
      <c r="R48" s="58">
        <v>554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1</v>
      </c>
      <c r="J49" s="472">
        <v>0</v>
      </c>
      <c r="K49" s="473">
        <v>0</v>
      </c>
      <c r="L49" s="58">
        <v>0</v>
      </c>
      <c r="M49" s="317">
        <v>-3</v>
      </c>
      <c r="N49" s="58">
        <v>0</v>
      </c>
      <c r="O49" s="317">
        <v>0</v>
      </c>
      <c r="P49" s="317">
        <v>0</v>
      </c>
      <c r="Q49" s="317">
        <v>0</v>
      </c>
      <c r="R49" s="58">
        <v>-2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0</v>
      </c>
      <c r="C50" s="58">
        <v>2238</v>
      </c>
      <c r="D50" s="317">
        <v>0</v>
      </c>
      <c r="E50" s="58">
        <v>0</v>
      </c>
      <c r="F50" s="317">
        <v>13950</v>
      </c>
      <c r="G50" s="58">
        <v>0</v>
      </c>
      <c r="H50" s="317">
        <v>0</v>
      </c>
      <c r="I50" s="317">
        <v>77783</v>
      </c>
      <c r="J50" s="472">
        <v>0</v>
      </c>
      <c r="K50" s="473">
        <v>0</v>
      </c>
      <c r="L50" s="58">
        <v>0</v>
      </c>
      <c r="M50" s="317">
        <v>43186</v>
      </c>
      <c r="N50" s="58">
        <v>0</v>
      </c>
      <c r="O50" s="317">
        <v>9158</v>
      </c>
      <c r="P50" s="317">
        <v>0</v>
      </c>
      <c r="Q50" s="317">
        <v>3623</v>
      </c>
      <c r="R50" s="58">
        <v>149938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18257</v>
      </c>
      <c r="C51" s="478">
        <v>6786</v>
      </c>
      <c r="D51" s="478">
        <v>0</v>
      </c>
      <c r="E51" s="478">
        <v>0</v>
      </c>
      <c r="F51" s="478">
        <v>19468.144647484001</v>
      </c>
      <c r="G51" s="478">
        <v>6</v>
      </c>
      <c r="H51" s="478">
        <v>0</v>
      </c>
      <c r="I51" s="478">
        <v>96022.039278815995</v>
      </c>
      <c r="J51" s="478">
        <v>83</v>
      </c>
      <c r="K51" s="478">
        <v>306</v>
      </c>
      <c r="L51" s="478">
        <v>0</v>
      </c>
      <c r="M51" s="478">
        <v>71579.800202835992</v>
      </c>
      <c r="N51" s="478">
        <v>69</v>
      </c>
      <c r="O51" s="478">
        <v>11798.794204419999</v>
      </c>
      <c r="P51" s="478">
        <v>34</v>
      </c>
      <c r="Q51" s="478">
        <v>4868</v>
      </c>
      <c r="R51" s="490">
        <v>229277.77833355599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-6</v>
      </c>
      <c r="C52" s="317">
        <v>0</v>
      </c>
      <c r="D52" s="317">
        <v>0</v>
      </c>
      <c r="E52" s="317">
        <v>0</v>
      </c>
      <c r="F52" s="317">
        <v>-1</v>
      </c>
      <c r="G52" s="317">
        <v>0</v>
      </c>
      <c r="H52" s="317">
        <v>0</v>
      </c>
      <c r="I52" s="317">
        <v>1369</v>
      </c>
      <c r="J52" s="473">
        <v>0</v>
      </c>
      <c r="K52" s="473">
        <v>0</v>
      </c>
      <c r="L52" s="317">
        <v>0</v>
      </c>
      <c r="M52" s="317">
        <v>20</v>
      </c>
      <c r="N52" s="317">
        <v>0</v>
      </c>
      <c r="O52" s="317">
        <v>0</v>
      </c>
      <c r="P52" s="317">
        <v>0</v>
      </c>
      <c r="Q52" s="317">
        <v>0</v>
      </c>
      <c r="R52" s="485">
        <v>1382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20</v>
      </c>
      <c r="C53" s="58">
        <v>0</v>
      </c>
      <c r="D53" s="317">
        <v>0</v>
      </c>
      <c r="E53" s="58">
        <v>0</v>
      </c>
      <c r="F53" s="317">
        <v>165</v>
      </c>
      <c r="G53" s="58">
        <v>0</v>
      </c>
      <c r="H53" s="317">
        <v>0</v>
      </c>
      <c r="I53" s="317">
        <v>4902</v>
      </c>
      <c r="J53" s="472">
        <v>0</v>
      </c>
      <c r="K53" s="473">
        <v>0</v>
      </c>
      <c r="L53" s="58">
        <v>0</v>
      </c>
      <c r="M53" s="317">
        <v>277</v>
      </c>
      <c r="N53" s="58">
        <v>0</v>
      </c>
      <c r="O53" s="317">
        <v>613</v>
      </c>
      <c r="P53" s="317">
        <v>0</v>
      </c>
      <c r="Q53" s="317">
        <v>216</v>
      </c>
      <c r="R53" s="58">
        <v>6193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9477</v>
      </c>
      <c r="C54" s="58">
        <v>5075</v>
      </c>
      <c r="D54" s="317">
        <v>0</v>
      </c>
      <c r="E54" s="58">
        <v>0</v>
      </c>
      <c r="F54" s="317">
        <v>7474</v>
      </c>
      <c r="G54" s="58">
        <v>0</v>
      </c>
      <c r="H54" s="317">
        <v>0</v>
      </c>
      <c r="I54" s="317">
        <v>57306</v>
      </c>
      <c r="J54" s="472">
        <v>131</v>
      </c>
      <c r="K54" s="473">
        <v>0</v>
      </c>
      <c r="L54" s="58">
        <v>0</v>
      </c>
      <c r="M54" s="317">
        <v>40425</v>
      </c>
      <c r="N54" s="58">
        <v>0</v>
      </c>
      <c r="O54" s="317">
        <v>8402</v>
      </c>
      <c r="P54" s="317">
        <v>0</v>
      </c>
      <c r="Q54" s="317">
        <v>1586</v>
      </c>
      <c r="R54" s="58">
        <v>129876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18335</v>
      </c>
      <c r="C56" s="58">
        <v>11552</v>
      </c>
      <c r="D56" s="317">
        <v>0</v>
      </c>
      <c r="E56" s="58">
        <v>0</v>
      </c>
      <c r="F56" s="317">
        <v>4121</v>
      </c>
      <c r="G56" s="58">
        <v>0</v>
      </c>
      <c r="H56" s="317">
        <v>0</v>
      </c>
      <c r="I56" s="317">
        <v>32406</v>
      </c>
      <c r="J56" s="472">
        <v>0</v>
      </c>
      <c r="K56" s="473">
        <v>0</v>
      </c>
      <c r="L56" s="58">
        <v>0</v>
      </c>
      <c r="M56" s="317">
        <v>12357</v>
      </c>
      <c r="N56" s="58">
        <v>0</v>
      </c>
      <c r="O56" s="317">
        <v>2146</v>
      </c>
      <c r="P56" s="317">
        <v>0</v>
      </c>
      <c r="Q56" s="317">
        <v>261</v>
      </c>
      <c r="R56" s="58">
        <v>81178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9539</v>
      </c>
      <c r="C57" s="540">
        <v>2811</v>
      </c>
      <c r="D57" s="479">
        <v>0</v>
      </c>
      <c r="E57" s="540">
        <v>0</v>
      </c>
      <c r="F57" s="479">
        <v>3609</v>
      </c>
      <c r="G57" s="540">
        <v>0</v>
      </c>
      <c r="H57" s="479">
        <v>0</v>
      </c>
      <c r="I57" s="479">
        <v>24739</v>
      </c>
      <c r="J57" s="541">
        <v>2</v>
      </c>
      <c r="K57" s="480">
        <v>0</v>
      </c>
      <c r="L57" s="540">
        <v>0</v>
      </c>
      <c r="M57" s="479">
        <v>8698</v>
      </c>
      <c r="N57" s="540">
        <v>0</v>
      </c>
      <c r="O57" s="479">
        <v>3280</v>
      </c>
      <c r="P57" s="479">
        <v>0</v>
      </c>
      <c r="Q57" s="479">
        <v>1045</v>
      </c>
      <c r="R57" s="540">
        <v>53723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3024</v>
      </c>
      <c r="C58" s="58">
        <v>0</v>
      </c>
      <c r="D58" s="317">
        <v>0</v>
      </c>
      <c r="E58" s="58">
        <v>0</v>
      </c>
      <c r="F58" s="317">
        <v>4433</v>
      </c>
      <c r="G58" s="58">
        <v>0</v>
      </c>
      <c r="H58" s="317">
        <v>0</v>
      </c>
      <c r="I58" s="317">
        <v>14042</v>
      </c>
      <c r="J58" s="472">
        <v>0</v>
      </c>
      <c r="K58" s="473">
        <v>0</v>
      </c>
      <c r="L58" s="58">
        <v>0</v>
      </c>
      <c r="M58" s="317">
        <v>7271</v>
      </c>
      <c r="N58" s="58">
        <v>0</v>
      </c>
      <c r="O58" s="317">
        <v>4313</v>
      </c>
      <c r="P58" s="317">
        <v>0</v>
      </c>
      <c r="Q58" s="317">
        <v>692</v>
      </c>
      <c r="R58" s="58">
        <v>33775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864</v>
      </c>
      <c r="D60" s="317">
        <v>0</v>
      </c>
      <c r="E60" s="58">
        <v>0</v>
      </c>
      <c r="F60" s="317">
        <v>170</v>
      </c>
      <c r="G60" s="58">
        <v>0</v>
      </c>
      <c r="H60" s="317">
        <v>0</v>
      </c>
      <c r="I60" s="317">
        <v>891</v>
      </c>
      <c r="J60" s="472">
        <v>0</v>
      </c>
      <c r="K60" s="473">
        <v>0</v>
      </c>
      <c r="L60" s="58">
        <v>0</v>
      </c>
      <c r="M60" s="317">
        <v>941</v>
      </c>
      <c r="N60" s="58">
        <v>0</v>
      </c>
      <c r="O60" s="317">
        <v>169</v>
      </c>
      <c r="P60" s="317">
        <v>0</v>
      </c>
      <c r="Q60" s="317">
        <v>227</v>
      </c>
      <c r="R60" s="58">
        <v>3262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47</v>
      </c>
      <c r="C61" s="475">
        <v>6301</v>
      </c>
      <c r="D61" s="474">
        <v>0</v>
      </c>
      <c r="E61" s="475">
        <v>0</v>
      </c>
      <c r="F61" s="474">
        <v>962</v>
      </c>
      <c r="G61" s="475">
        <v>0</v>
      </c>
      <c r="H61" s="474">
        <v>0</v>
      </c>
      <c r="I61" s="474">
        <v>14345</v>
      </c>
      <c r="J61" s="476">
        <v>0</v>
      </c>
      <c r="K61" s="477">
        <v>0</v>
      </c>
      <c r="L61" s="475">
        <v>0</v>
      </c>
      <c r="M61" s="474">
        <v>7140</v>
      </c>
      <c r="N61" s="475">
        <v>0</v>
      </c>
      <c r="O61" s="474">
        <v>2123</v>
      </c>
      <c r="P61" s="474">
        <v>0</v>
      </c>
      <c r="Q61" s="474">
        <v>217</v>
      </c>
      <c r="R61" s="475">
        <v>31135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4</v>
      </c>
      <c r="C62" s="58">
        <v>18</v>
      </c>
      <c r="D62" s="317">
        <v>0</v>
      </c>
      <c r="E62" s="58">
        <v>0</v>
      </c>
      <c r="F62" s="317">
        <v>2</v>
      </c>
      <c r="G62" s="58">
        <v>0</v>
      </c>
      <c r="H62" s="317">
        <v>0</v>
      </c>
      <c r="I62" s="317">
        <v>2272</v>
      </c>
      <c r="J62" s="472">
        <v>0</v>
      </c>
      <c r="K62" s="473">
        <v>0</v>
      </c>
      <c r="L62" s="58">
        <v>0</v>
      </c>
      <c r="M62" s="317">
        <v>11</v>
      </c>
      <c r="N62" s="58">
        <v>0</v>
      </c>
      <c r="O62" s="317">
        <v>0</v>
      </c>
      <c r="P62" s="317">
        <v>0</v>
      </c>
      <c r="Q62" s="317">
        <v>54</v>
      </c>
      <c r="R62" s="58">
        <v>2361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35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126</v>
      </c>
      <c r="P63" s="317">
        <v>0</v>
      </c>
      <c r="Q63" s="317">
        <v>1</v>
      </c>
      <c r="R63" s="58">
        <v>162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24.201909530999998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1.4721376E-2</v>
      </c>
      <c r="R64" s="58">
        <v>24.216630906999999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10</v>
      </c>
      <c r="J65" s="472">
        <v>0</v>
      </c>
      <c r="K65" s="473">
        <v>770</v>
      </c>
      <c r="L65" s="58">
        <v>0</v>
      </c>
      <c r="M65" s="317">
        <v>27</v>
      </c>
      <c r="N65" s="58">
        <v>420</v>
      </c>
      <c r="O65" s="317">
        <v>0</v>
      </c>
      <c r="P65" s="317">
        <v>58</v>
      </c>
      <c r="Q65" s="317">
        <v>0</v>
      </c>
      <c r="R65" s="58">
        <v>1285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9790</v>
      </c>
      <c r="C68" s="58">
        <v>0</v>
      </c>
      <c r="D68" s="317">
        <v>0</v>
      </c>
      <c r="E68" s="58">
        <v>0</v>
      </c>
      <c r="F68" s="317">
        <v>3747</v>
      </c>
      <c r="G68" s="58">
        <v>0</v>
      </c>
      <c r="H68" s="317">
        <v>0</v>
      </c>
      <c r="I68" s="317">
        <v>15428</v>
      </c>
      <c r="J68" s="472">
        <v>0</v>
      </c>
      <c r="K68" s="473">
        <v>0</v>
      </c>
      <c r="L68" s="58">
        <v>0</v>
      </c>
      <c r="M68" s="317">
        <v>8618</v>
      </c>
      <c r="N68" s="58">
        <v>0</v>
      </c>
      <c r="O68" s="317">
        <v>2975</v>
      </c>
      <c r="P68" s="317">
        <v>0</v>
      </c>
      <c r="Q68" s="317">
        <v>236</v>
      </c>
      <c r="R68" s="58">
        <v>40794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9</v>
      </c>
      <c r="C69" s="58">
        <v>32688</v>
      </c>
      <c r="D69" s="317">
        <v>0</v>
      </c>
      <c r="E69" s="58">
        <v>0</v>
      </c>
      <c r="F69" s="317">
        <v>10067</v>
      </c>
      <c r="G69" s="58">
        <v>0</v>
      </c>
      <c r="H69" s="317">
        <v>0</v>
      </c>
      <c r="I69" s="317">
        <v>87697</v>
      </c>
      <c r="J69" s="472">
        <v>0</v>
      </c>
      <c r="K69" s="473">
        <v>0</v>
      </c>
      <c r="L69" s="58">
        <v>0</v>
      </c>
      <c r="M69" s="317">
        <v>45220</v>
      </c>
      <c r="N69" s="58">
        <v>0</v>
      </c>
      <c r="O69" s="317">
        <v>2286</v>
      </c>
      <c r="P69" s="317">
        <v>0</v>
      </c>
      <c r="Q69" s="317">
        <v>0</v>
      </c>
      <c r="R69" s="58">
        <v>177967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10</v>
      </c>
      <c r="J71" s="476">
        <v>0</v>
      </c>
      <c r="K71" s="477">
        <v>0</v>
      </c>
      <c r="L71" s="475">
        <v>0</v>
      </c>
      <c r="M71" s="474">
        <v>30</v>
      </c>
      <c r="N71" s="475">
        <v>0</v>
      </c>
      <c r="O71" s="474">
        <v>0</v>
      </c>
      <c r="P71" s="474">
        <v>0</v>
      </c>
      <c r="Q71" s="474">
        <v>0</v>
      </c>
      <c r="R71" s="475">
        <v>40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10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316</v>
      </c>
      <c r="P74" s="317">
        <v>0</v>
      </c>
      <c r="Q74" s="317">
        <v>0</v>
      </c>
      <c r="R74" s="58">
        <v>326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558</v>
      </c>
      <c r="C75" s="58">
        <v>4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850</v>
      </c>
      <c r="J75" s="472">
        <v>0</v>
      </c>
      <c r="K75" s="473">
        <v>0</v>
      </c>
      <c r="L75" s="58">
        <v>0</v>
      </c>
      <c r="M75" s="317">
        <v>170</v>
      </c>
      <c r="N75" s="58">
        <v>0</v>
      </c>
      <c r="O75" s="317">
        <v>45</v>
      </c>
      <c r="P75" s="317">
        <v>0</v>
      </c>
      <c r="Q75" s="317">
        <v>17</v>
      </c>
      <c r="R75" s="58">
        <v>1644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50797</v>
      </c>
      <c r="C76" s="479">
        <v>59313</v>
      </c>
      <c r="D76" s="479">
        <v>0</v>
      </c>
      <c r="E76" s="479">
        <v>0</v>
      </c>
      <c r="F76" s="479">
        <v>34749</v>
      </c>
      <c r="G76" s="479">
        <v>0</v>
      </c>
      <c r="H76" s="479">
        <v>0</v>
      </c>
      <c r="I76" s="479">
        <v>256336.201909531</v>
      </c>
      <c r="J76" s="479">
        <v>133</v>
      </c>
      <c r="K76" s="479">
        <v>770</v>
      </c>
      <c r="L76" s="479">
        <v>0</v>
      </c>
      <c r="M76" s="479">
        <v>131205</v>
      </c>
      <c r="N76" s="479">
        <v>420</v>
      </c>
      <c r="O76" s="479">
        <v>26794</v>
      </c>
      <c r="P76" s="479">
        <v>58</v>
      </c>
      <c r="Q76" s="479">
        <v>4552.0147213760001</v>
      </c>
      <c r="R76" s="491">
        <v>565127.21663090703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69054</v>
      </c>
      <c r="C77" s="88">
        <v>66099</v>
      </c>
      <c r="D77" s="88">
        <v>0</v>
      </c>
      <c r="E77" s="88">
        <v>0</v>
      </c>
      <c r="F77" s="88">
        <v>54217.144647484005</v>
      </c>
      <c r="G77" s="88">
        <v>6</v>
      </c>
      <c r="H77" s="88">
        <v>0</v>
      </c>
      <c r="I77" s="88">
        <v>352358.24118834699</v>
      </c>
      <c r="J77" s="88">
        <v>216</v>
      </c>
      <c r="K77" s="88">
        <v>1076</v>
      </c>
      <c r="L77" s="88">
        <v>0</v>
      </c>
      <c r="M77" s="88">
        <v>202784.80020283599</v>
      </c>
      <c r="N77" s="88">
        <v>489</v>
      </c>
      <c r="O77" s="88">
        <v>38592.794204420003</v>
      </c>
      <c r="P77" s="88">
        <v>92</v>
      </c>
      <c r="Q77" s="88">
        <v>9420.0147213759992</v>
      </c>
      <c r="R77" s="132">
        <v>794404.99496446305</v>
      </c>
      <c r="S77" s="7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58817.512870881001</v>
      </c>
      <c r="C78" s="77">
        <v>64509.838052346997</v>
      </c>
      <c r="D78" s="76">
        <v>0</v>
      </c>
      <c r="E78" s="77">
        <v>0</v>
      </c>
      <c r="F78" s="76">
        <v>42943.605430686999</v>
      </c>
      <c r="G78" s="77">
        <v>50</v>
      </c>
      <c r="H78" s="76">
        <v>1</v>
      </c>
      <c r="I78" s="77">
        <v>257785.88052004902</v>
      </c>
      <c r="J78" s="76">
        <v>73</v>
      </c>
      <c r="K78" s="77">
        <v>761</v>
      </c>
      <c r="L78" s="76">
        <v>4</v>
      </c>
      <c r="M78" s="77">
        <v>138650.83569250299</v>
      </c>
      <c r="N78" s="97">
        <v>700</v>
      </c>
      <c r="O78" s="77">
        <v>25762.851380665001</v>
      </c>
      <c r="P78" s="75">
        <v>71</v>
      </c>
      <c r="Q78" s="76">
        <v>8679.4737939459992</v>
      </c>
      <c r="R78" s="135">
        <v>598809.99774107803</v>
      </c>
      <c r="S78" s="108"/>
    </row>
    <row r="79" spans="1:28">
      <c r="A79" s="193">
        <v>2001</v>
      </c>
      <c r="B79" s="79">
        <v>23817.672423999997</v>
      </c>
      <c r="C79" s="70">
        <v>58974.730238545999</v>
      </c>
      <c r="D79" s="79">
        <v>9</v>
      </c>
      <c r="E79" s="70">
        <v>125</v>
      </c>
      <c r="F79" s="79">
        <v>26828.748964238999</v>
      </c>
      <c r="G79" s="70">
        <v>45.653999999999996</v>
      </c>
      <c r="H79" s="79">
        <v>6</v>
      </c>
      <c r="I79" s="70">
        <v>180454.63960071298</v>
      </c>
      <c r="J79" s="79">
        <v>84</v>
      </c>
      <c r="K79" s="70">
        <v>374.74299999999999</v>
      </c>
      <c r="L79" s="79">
        <v>0</v>
      </c>
      <c r="M79" s="70">
        <v>88316.419640823995</v>
      </c>
      <c r="N79" s="79">
        <v>150.87899999999999</v>
      </c>
      <c r="O79" s="70">
        <v>16201.50895614</v>
      </c>
      <c r="P79" s="78">
        <v>22.801000000000002</v>
      </c>
      <c r="Q79" s="79">
        <v>8214.4271670859998</v>
      </c>
      <c r="R79" s="108">
        <v>403626.223991548</v>
      </c>
      <c r="S79" s="108"/>
    </row>
    <row r="80" spans="1:28">
      <c r="A80" s="193">
        <v>2000</v>
      </c>
      <c r="B80" s="79">
        <v>11212.264691273002</v>
      </c>
      <c r="C80" s="70">
        <v>27080.495525516999</v>
      </c>
      <c r="D80" s="79">
        <v>93</v>
      </c>
      <c r="E80" s="70">
        <v>0</v>
      </c>
      <c r="F80" s="79">
        <v>8953.3134777089999</v>
      </c>
      <c r="G80" s="70">
        <v>40.881</v>
      </c>
      <c r="H80" s="79">
        <v>0</v>
      </c>
      <c r="I80" s="70">
        <v>72573.490514364996</v>
      </c>
      <c r="J80" s="79">
        <v>0</v>
      </c>
      <c r="K80" s="70">
        <v>172.72899999999998</v>
      </c>
      <c r="L80" s="79">
        <v>0</v>
      </c>
      <c r="M80" s="70">
        <v>34670.670378941999</v>
      </c>
      <c r="N80" s="79">
        <v>-20.688000000000002</v>
      </c>
      <c r="O80" s="70">
        <v>5982.4419628200003</v>
      </c>
      <c r="P80" s="78">
        <v>2.1710000000000003</v>
      </c>
      <c r="Q80" s="79">
        <v>3946.2149244519997</v>
      </c>
      <c r="R80" s="108">
        <v>164706.984475078</v>
      </c>
      <c r="S80" s="108"/>
    </row>
    <row r="81" spans="1:19" ht="13.5" thickBot="1">
      <c r="A81" s="194">
        <v>1999</v>
      </c>
      <c r="B81" s="90">
        <v>8698</v>
      </c>
      <c r="C81" s="91">
        <v>12582</v>
      </c>
      <c r="D81" s="90">
        <v>2</v>
      </c>
      <c r="E81" s="91">
        <v>0</v>
      </c>
      <c r="F81" s="90">
        <v>4262</v>
      </c>
      <c r="G81" s="91">
        <v>8</v>
      </c>
      <c r="H81" s="90">
        <v>0</v>
      </c>
      <c r="I81" s="91">
        <v>35812</v>
      </c>
      <c r="J81" s="90">
        <v>130</v>
      </c>
      <c r="K81" s="91">
        <v>45</v>
      </c>
      <c r="L81" s="90">
        <v>0</v>
      </c>
      <c r="M81" s="91">
        <v>16617</v>
      </c>
      <c r="N81" s="90">
        <v>16.026</v>
      </c>
      <c r="O81" s="91">
        <v>2426</v>
      </c>
      <c r="P81" s="92">
        <v>0</v>
      </c>
      <c r="Q81" s="90">
        <v>1661</v>
      </c>
      <c r="R81" s="573">
        <v>82259</v>
      </c>
      <c r="S81" s="108"/>
    </row>
    <row r="82" spans="1:19">
      <c r="S82" s="8"/>
    </row>
    <row r="84" spans="1:19" ht="13.5" thickBot="1"/>
    <row r="85" spans="1:19" ht="13.5" thickBot="1">
      <c r="A85" s="609" t="s">
        <v>1909</v>
      </c>
    </row>
  </sheetData>
  <mergeCells count="31">
    <mergeCell ref="O12:O13"/>
    <mergeCell ref="P12:P13"/>
    <mergeCell ref="Q9:Q13"/>
    <mergeCell ref="R9:R13"/>
    <mergeCell ref="O10:P11"/>
    <mergeCell ref="I12:I13"/>
    <mergeCell ref="J12:J13"/>
    <mergeCell ref="K12:K13"/>
    <mergeCell ref="L12:L13"/>
    <mergeCell ref="M12:M13"/>
    <mergeCell ref="N12:N13"/>
    <mergeCell ref="G10:H11"/>
    <mergeCell ref="I10:J11"/>
    <mergeCell ref="K10:L11"/>
    <mergeCell ref="M10:N11"/>
    <mergeCell ref="B12:B13"/>
    <mergeCell ref="C12:C13"/>
    <mergeCell ref="D12:D13"/>
    <mergeCell ref="E12:E13"/>
    <mergeCell ref="G12:G13"/>
    <mergeCell ref="H12:H13"/>
    <mergeCell ref="A5:H6"/>
    <mergeCell ref="I5:S6"/>
    <mergeCell ref="A9:A13"/>
    <mergeCell ref="B9:E9"/>
    <mergeCell ref="F9:H9"/>
    <mergeCell ref="I9:L9"/>
    <mergeCell ref="M9:P9"/>
    <mergeCell ref="B10:C11"/>
    <mergeCell ref="D10:E11"/>
    <mergeCell ref="F10:F13"/>
  </mergeCells>
  <phoneticPr fontId="2" type="noConversion"/>
  <hyperlinks>
    <hyperlink ref="A1" location="icindekiler!A11" display="İÇİNDEKİLER"/>
    <hyperlink ref="A2" location="Index!A11" display="INDEX"/>
    <hyperlink ref="B1" location="'12B'!A85" display="▼"/>
    <hyperlink ref="A85" location="'12B'!A1" display="▲"/>
  </hyperlinks>
  <pageMargins left="0.5" right="0.53" top="1" bottom="1" header="0.5" footer="0.5"/>
  <pageSetup paperSize="9" scale="65" orientation="portrait" horizontalDpi="300" verticalDpi="300" r:id="rId1"/>
  <headerFooter alignWithMargins="0"/>
  <webPublishItems count="1">
    <webPublishItem id="17876" divId="Tablolar son_17876" sourceType="sheet" destinationFile="F:\karıştı valla\Tablolar\Tablolar Son\12B.htm"/>
  </webPublishItem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AB85"/>
  <sheetViews>
    <sheetView workbookViewId="0">
      <selection activeCell="A3" sqref="A3"/>
    </sheetView>
  </sheetViews>
  <sheetFormatPr defaultRowHeight="12.75"/>
  <cols>
    <col min="1" max="1" width="21.42578125" style="1" customWidth="1"/>
    <col min="2" max="5" width="18.42578125" style="1" customWidth="1"/>
    <col min="6" max="7" width="21.140625" style="1" customWidth="1"/>
    <col min="8" max="8" width="16.140625" style="1" customWidth="1"/>
    <col min="9" max="9" width="16.28515625" style="1" customWidth="1"/>
    <col min="10" max="10" width="15.7109375" style="1" customWidth="1"/>
    <col min="11" max="11" width="14.42578125" style="1" customWidth="1"/>
    <col min="12" max="12" width="20.140625" style="1" customWidth="1"/>
    <col min="13" max="13" width="22.140625" style="1" customWidth="1"/>
    <col min="14" max="14" width="23.28515625" style="1" customWidth="1"/>
    <col min="15" max="15" width="23.5703125" style="1" customWidth="1"/>
    <col min="16" max="16" width="14.7109375" style="1" customWidth="1"/>
    <col min="17" max="17" width="14.2851562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292</v>
      </c>
      <c r="Q3" s="27" t="s">
        <v>293</v>
      </c>
    </row>
    <row r="4" spans="1:28">
      <c r="A4" s="26"/>
    </row>
    <row r="5" spans="1:28" ht="12.75" customHeight="1">
      <c r="A5" s="703" t="s">
        <v>294</v>
      </c>
      <c r="B5" s="703"/>
      <c r="C5" s="703"/>
      <c r="D5" s="703"/>
      <c r="E5" s="703"/>
      <c r="F5" s="703"/>
      <c r="G5" s="703"/>
      <c r="H5" s="704" t="s">
        <v>295</v>
      </c>
      <c r="I5" s="704"/>
      <c r="J5" s="704"/>
      <c r="K5" s="704"/>
      <c r="L5" s="704"/>
      <c r="M5" s="704"/>
      <c r="N5" s="704"/>
      <c r="O5" s="704"/>
      <c r="P5" s="704"/>
      <c r="Q5" s="704"/>
    </row>
    <row r="6" spans="1:28" ht="12.75" customHeight="1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  <c r="M6" s="704"/>
      <c r="N6" s="704"/>
      <c r="O6" s="704"/>
      <c r="P6" s="704"/>
      <c r="Q6" s="704"/>
    </row>
    <row r="7" spans="1:28">
      <c r="B7" s="26"/>
      <c r="C7" s="26"/>
    </row>
    <row r="8" spans="1:28" ht="13.5" thickBot="1">
      <c r="A8" s="26" t="s">
        <v>1935</v>
      </c>
    </row>
    <row r="9" spans="1:28" ht="25.5" customHeight="1" thickBot="1">
      <c r="A9" s="697" t="s">
        <v>1620</v>
      </c>
      <c r="B9" s="700" t="s">
        <v>1211</v>
      </c>
      <c r="C9" s="701"/>
      <c r="D9" s="701"/>
      <c r="E9" s="702"/>
      <c r="F9" s="705" t="s">
        <v>1639</v>
      </c>
      <c r="G9" s="707"/>
      <c r="H9" s="705" t="s">
        <v>1638</v>
      </c>
      <c r="I9" s="706"/>
      <c r="J9" s="706"/>
      <c r="K9" s="707"/>
      <c r="L9" s="680" t="s">
        <v>1212</v>
      </c>
      <c r="M9" s="684"/>
      <c r="N9" s="680" t="s">
        <v>1213</v>
      </c>
      <c r="O9" s="684"/>
      <c r="P9" s="682" t="s">
        <v>1926</v>
      </c>
      <c r="Q9" s="682" t="s">
        <v>1927</v>
      </c>
    </row>
    <row r="10" spans="1:28" ht="12.75" customHeight="1" thickBot="1">
      <c r="A10" s="698"/>
      <c r="B10" s="680" t="s">
        <v>1515</v>
      </c>
      <c r="C10" s="684"/>
      <c r="D10" s="680" t="s">
        <v>1514</v>
      </c>
      <c r="E10" s="684"/>
      <c r="F10" s="682" t="s">
        <v>1210</v>
      </c>
      <c r="G10" s="682" t="s">
        <v>256</v>
      </c>
      <c r="H10" s="680" t="s">
        <v>1640</v>
      </c>
      <c r="I10" s="684"/>
      <c r="J10" s="680" t="s">
        <v>255</v>
      </c>
      <c r="K10" s="684"/>
      <c r="L10" s="681"/>
      <c r="M10" s="685"/>
      <c r="N10" s="681"/>
      <c r="O10" s="685"/>
      <c r="P10" s="686"/>
      <c r="Q10" s="686"/>
    </row>
    <row r="11" spans="1:28" ht="13.5" customHeight="1" thickBot="1">
      <c r="A11" s="698"/>
      <c r="B11" s="681"/>
      <c r="C11" s="685"/>
      <c r="D11" s="681"/>
      <c r="E11" s="685"/>
      <c r="F11" s="686"/>
      <c r="G11" s="686"/>
      <c r="H11" s="681"/>
      <c r="I11" s="685"/>
      <c r="J11" s="681"/>
      <c r="K11" s="685"/>
      <c r="L11" s="682" t="s">
        <v>260</v>
      </c>
      <c r="M11" s="682" t="s">
        <v>261</v>
      </c>
      <c r="N11" s="682" t="s">
        <v>260</v>
      </c>
      <c r="O11" s="682" t="s">
        <v>261</v>
      </c>
      <c r="P11" s="686"/>
      <c r="Q11" s="686"/>
    </row>
    <row r="12" spans="1:28" ht="12.75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6"/>
      <c r="H12" s="682" t="s">
        <v>257</v>
      </c>
      <c r="I12" s="682" t="s">
        <v>258</v>
      </c>
      <c r="J12" s="682" t="s">
        <v>257</v>
      </c>
      <c r="K12" s="682" t="s">
        <v>258</v>
      </c>
      <c r="L12" s="686"/>
      <c r="M12" s="686"/>
      <c r="N12" s="686"/>
      <c r="O12" s="686"/>
      <c r="P12" s="686"/>
      <c r="Q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28">
      <c r="A14" s="57" t="s">
        <v>1928</v>
      </c>
      <c r="B14" s="30"/>
      <c r="C14" s="8"/>
      <c r="D14" s="30"/>
      <c r="E14" s="8"/>
      <c r="F14" s="30"/>
      <c r="G14" s="128"/>
      <c r="H14" s="30"/>
      <c r="J14" s="30"/>
      <c r="L14" s="30"/>
      <c r="N14" s="30"/>
      <c r="P14" s="30"/>
      <c r="Q14" s="30"/>
    </row>
    <row r="15" spans="1:28">
      <c r="A15" s="542" t="s">
        <v>626</v>
      </c>
      <c r="B15" s="93"/>
      <c r="C15" s="21"/>
      <c r="D15" s="35"/>
      <c r="E15" s="8"/>
      <c r="F15" s="35"/>
      <c r="G15" s="128"/>
      <c r="H15" s="35"/>
      <c r="J15" s="35"/>
      <c r="L15" s="35"/>
      <c r="N15" s="30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36241</v>
      </c>
      <c r="C16" s="58">
        <v>0</v>
      </c>
      <c r="D16" s="317">
        <v>9034</v>
      </c>
      <c r="E16" s="58">
        <v>0</v>
      </c>
      <c r="F16" s="317">
        <v>6416</v>
      </c>
      <c r="G16" s="58">
        <v>1150</v>
      </c>
      <c r="H16" s="317">
        <v>42</v>
      </c>
      <c r="I16" s="317">
        <v>7084</v>
      </c>
      <c r="J16" s="472">
        <v>0</v>
      </c>
      <c r="K16" s="473">
        <v>244</v>
      </c>
      <c r="L16" s="58">
        <v>3694</v>
      </c>
      <c r="M16" s="317">
        <v>2323</v>
      </c>
      <c r="N16" s="58">
        <v>7442</v>
      </c>
      <c r="O16" s="317">
        <v>3843</v>
      </c>
      <c r="P16" s="317">
        <v>15</v>
      </c>
      <c r="Q16" s="485">
        <v>77528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353701</v>
      </c>
      <c r="C17" s="58">
        <v>0</v>
      </c>
      <c r="D17" s="317">
        <v>63</v>
      </c>
      <c r="E17" s="58">
        <v>0</v>
      </c>
      <c r="F17" s="317">
        <v>36624</v>
      </c>
      <c r="G17" s="58">
        <v>11</v>
      </c>
      <c r="H17" s="317">
        <v>62277</v>
      </c>
      <c r="I17" s="317">
        <v>71882</v>
      </c>
      <c r="J17" s="472">
        <v>144</v>
      </c>
      <c r="K17" s="473">
        <v>0</v>
      </c>
      <c r="L17" s="58">
        <v>27481</v>
      </c>
      <c r="M17" s="317">
        <v>10374</v>
      </c>
      <c r="N17" s="58">
        <v>66106</v>
      </c>
      <c r="O17" s="317">
        <v>53133</v>
      </c>
      <c r="P17" s="317">
        <v>3382</v>
      </c>
      <c r="Q17" s="485">
        <v>685178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426576</v>
      </c>
      <c r="C18" s="58">
        <v>0</v>
      </c>
      <c r="D18" s="317">
        <v>13210</v>
      </c>
      <c r="E18" s="58">
        <v>5853</v>
      </c>
      <c r="F18" s="317">
        <v>31433</v>
      </c>
      <c r="G18" s="58">
        <v>0</v>
      </c>
      <c r="H18" s="317">
        <v>30860</v>
      </c>
      <c r="I18" s="317">
        <v>14427</v>
      </c>
      <c r="J18" s="472">
        <v>0</v>
      </c>
      <c r="K18" s="473">
        <v>0</v>
      </c>
      <c r="L18" s="58">
        <v>56466</v>
      </c>
      <c r="M18" s="317">
        <v>29722</v>
      </c>
      <c r="N18" s="58">
        <v>34601</v>
      </c>
      <c r="O18" s="317">
        <v>28320</v>
      </c>
      <c r="P18" s="317">
        <v>727</v>
      </c>
      <c r="Q18" s="485">
        <v>672195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54558</v>
      </c>
      <c r="C19" s="58">
        <v>0</v>
      </c>
      <c r="D19" s="317">
        <v>2581</v>
      </c>
      <c r="E19" s="58">
        <v>0</v>
      </c>
      <c r="F19" s="317">
        <v>5440</v>
      </c>
      <c r="G19" s="58">
        <v>135</v>
      </c>
      <c r="H19" s="317">
        <v>5225</v>
      </c>
      <c r="I19" s="317">
        <v>3474</v>
      </c>
      <c r="J19" s="472">
        <v>-23</v>
      </c>
      <c r="K19" s="473">
        <v>0</v>
      </c>
      <c r="L19" s="58">
        <v>6972</v>
      </c>
      <c r="M19" s="317">
        <v>4222</v>
      </c>
      <c r="N19" s="58">
        <v>7328</v>
      </c>
      <c r="O19" s="317">
        <v>4167</v>
      </c>
      <c r="P19" s="317">
        <v>1103</v>
      </c>
      <c r="Q19" s="485">
        <v>95182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429669</v>
      </c>
      <c r="C20" s="475">
        <v>1131</v>
      </c>
      <c r="D20" s="474">
        <v>9254</v>
      </c>
      <c r="E20" s="475">
        <v>0</v>
      </c>
      <c r="F20" s="474">
        <v>22876</v>
      </c>
      <c r="G20" s="475">
        <v>0</v>
      </c>
      <c r="H20" s="474">
        <v>29860</v>
      </c>
      <c r="I20" s="474">
        <v>20550</v>
      </c>
      <c r="J20" s="476">
        <v>0</v>
      </c>
      <c r="K20" s="477">
        <v>0</v>
      </c>
      <c r="L20" s="475">
        <v>78162</v>
      </c>
      <c r="M20" s="474">
        <v>35976</v>
      </c>
      <c r="N20" s="475">
        <v>28738</v>
      </c>
      <c r="O20" s="474">
        <v>42015</v>
      </c>
      <c r="P20" s="474">
        <v>471</v>
      </c>
      <c r="Q20" s="489">
        <v>698702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225293</v>
      </c>
      <c r="C21" s="58">
        <v>1260</v>
      </c>
      <c r="D21" s="317">
        <v>6351</v>
      </c>
      <c r="E21" s="58">
        <v>2151</v>
      </c>
      <c r="F21" s="317">
        <v>24756</v>
      </c>
      <c r="G21" s="58">
        <v>135</v>
      </c>
      <c r="H21" s="317">
        <v>30078</v>
      </c>
      <c r="I21" s="317">
        <v>37001</v>
      </c>
      <c r="J21" s="472">
        <v>1038</v>
      </c>
      <c r="K21" s="473">
        <v>46</v>
      </c>
      <c r="L21" s="58">
        <v>25275</v>
      </c>
      <c r="M21" s="317">
        <v>15816</v>
      </c>
      <c r="N21" s="58">
        <v>29985</v>
      </c>
      <c r="O21" s="317">
        <v>51704</v>
      </c>
      <c r="P21" s="317">
        <v>463</v>
      </c>
      <c r="Q21" s="485">
        <v>451352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38120</v>
      </c>
      <c r="C22" s="58">
        <v>0</v>
      </c>
      <c r="D22" s="317">
        <v>907</v>
      </c>
      <c r="E22" s="58">
        <v>0</v>
      </c>
      <c r="F22" s="317">
        <v>2296</v>
      </c>
      <c r="G22" s="58">
        <v>0</v>
      </c>
      <c r="H22" s="317">
        <v>4911</v>
      </c>
      <c r="I22" s="317">
        <v>3638</v>
      </c>
      <c r="J22" s="472">
        <v>0</v>
      </c>
      <c r="K22" s="473">
        <v>0</v>
      </c>
      <c r="L22" s="58">
        <v>6142</v>
      </c>
      <c r="M22" s="317">
        <v>3526</v>
      </c>
      <c r="N22" s="58">
        <v>3380</v>
      </c>
      <c r="O22" s="317">
        <v>1998</v>
      </c>
      <c r="P22" s="317">
        <v>2578</v>
      </c>
      <c r="Q22" s="485">
        <v>67496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29313</v>
      </c>
      <c r="C23" s="58">
        <v>0</v>
      </c>
      <c r="D23" s="317">
        <v>1128</v>
      </c>
      <c r="E23" s="58">
        <v>0</v>
      </c>
      <c r="F23" s="317">
        <v>2113</v>
      </c>
      <c r="G23" s="58">
        <v>3</v>
      </c>
      <c r="H23" s="317">
        <v>2401</v>
      </c>
      <c r="I23" s="317">
        <v>-25</v>
      </c>
      <c r="J23" s="472">
        <v>0</v>
      </c>
      <c r="K23" s="473">
        <v>0</v>
      </c>
      <c r="L23" s="58">
        <v>4746</v>
      </c>
      <c r="M23" s="317">
        <v>2856</v>
      </c>
      <c r="N23" s="58">
        <v>3782</v>
      </c>
      <c r="O23" s="317">
        <v>8392</v>
      </c>
      <c r="P23" s="317">
        <v>284</v>
      </c>
      <c r="Q23" s="485">
        <v>54993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85276</v>
      </c>
      <c r="C24" s="58">
        <v>0</v>
      </c>
      <c r="D24" s="317">
        <v>0</v>
      </c>
      <c r="E24" s="58">
        <v>0</v>
      </c>
      <c r="F24" s="317">
        <v>2909</v>
      </c>
      <c r="G24" s="58">
        <v>0</v>
      </c>
      <c r="H24" s="317">
        <v>4588</v>
      </c>
      <c r="I24" s="317">
        <v>1240</v>
      </c>
      <c r="J24" s="472">
        <v>0</v>
      </c>
      <c r="K24" s="473">
        <v>0</v>
      </c>
      <c r="L24" s="58">
        <v>17704</v>
      </c>
      <c r="M24" s="317">
        <v>9866</v>
      </c>
      <c r="N24" s="58">
        <v>3800</v>
      </c>
      <c r="O24" s="317">
        <v>9810</v>
      </c>
      <c r="P24" s="317">
        <v>0</v>
      </c>
      <c r="Q24" s="485">
        <v>135193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1103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4774</v>
      </c>
      <c r="I25" s="474">
        <v>620</v>
      </c>
      <c r="J25" s="476">
        <v>0</v>
      </c>
      <c r="K25" s="477">
        <v>0</v>
      </c>
      <c r="L25" s="475">
        <v>3446</v>
      </c>
      <c r="M25" s="474">
        <v>4347</v>
      </c>
      <c r="N25" s="475">
        <v>19</v>
      </c>
      <c r="O25" s="474">
        <v>7858</v>
      </c>
      <c r="P25" s="474">
        <v>107</v>
      </c>
      <c r="Q25" s="489">
        <v>22274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74510</v>
      </c>
      <c r="C27" s="58">
        <v>0</v>
      </c>
      <c r="D27" s="317">
        <v>0</v>
      </c>
      <c r="E27" s="58">
        <v>0</v>
      </c>
      <c r="F27" s="317">
        <v>6835</v>
      </c>
      <c r="G27" s="58">
        <v>0</v>
      </c>
      <c r="H27" s="317">
        <v>5016</v>
      </c>
      <c r="I27" s="317">
        <v>857</v>
      </c>
      <c r="J27" s="472">
        <v>0</v>
      </c>
      <c r="K27" s="473">
        <v>0</v>
      </c>
      <c r="L27" s="58">
        <v>3320</v>
      </c>
      <c r="M27" s="317">
        <v>1945</v>
      </c>
      <c r="N27" s="58">
        <v>11019</v>
      </c>
      <c r="O27" s="317">
        <v>1064</v>
      </c>
      <c r="P27" s="317">
        <v>16</v>
      </c>
      <c r="Q27" s="485">
        <v>104582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119764</v>
      </c>
      <c r="C28" s="58">
        <v>0</v>
      </c>
      <c r="D28" s="317">
        <v>3</v>
      </c>
      <c r="E28" s="58">
        <v>0</v>
      </c>
      <c r="F28" s="317">
        <v>16007</v>
      </c>
      <c r="G28" s="58">
        <v>0</v>
      </c>
      <c r="H28" s="317">
        <v>9095</v>
      </c>
      <c r="I28" s="317">
        <v>11616</v>
      </c>
      <c r="J28" s="472">
        <v>0</v>
      </c>
      <c r="K28" s="473">
        <v>0</v>
      </c>
      <c r="L28" s="58">
        <v>11372</v>
      </c>
      <c r="M28" s="317">
        <v>7136</v>
      </c>
      <c r="N28" s="58">
        <v>28792</v>
      </c>
      <c r="O28" s="317">
        <v>22143</v>
      </c>
      <c r="P28" s="317">
        <v>36</v>
      </c>
      <c r="Q28" s="485">
        <v>225964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45385</v>
      </c>
      <c r="C29" s="58">
        <v>0</v>
      </c>
      <c r="D29" s="317">
        <v>0</v>
      </c>
      <c r="E29" s="58">
        <v>45</v>
      </c>
      <c r="F29" s="317">
        <v>5996</v>
      </c>
      <c r="G29" s="58">
        <v>0</v>
      </c>
      <c r="H29" s="317">
        <v>1671</v>
      </c>
      <c r="I29" s="317">
        <v>12502</v>
      </c>
      <c r="J29" s="472">
        <v>0</v>
      </c>
      <c r="K29" s="473">
        <v>0</v>
      </c>
      <c r="L29" s="58">
        <v>3130</v>
      </c>
      <c r="M29" s="317">
        <v>1454</v>
      </c>
      <c r="N29" s="58">
        <v>9323</v>
      </c>
      <c r="O29" s="317">
        <v>8227</v>
      </c>
      <c r="P29" s="317">
        <v>532</v>
      </c>
      <c r="Q29" s="485">
        <v>88265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-2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34</v>
      </c>
      <c r="J30" s="472">
        <v>0</v>
      </c>
      <c r="K30" s="473">
        <v>0</v>
      </c>
      <c r="L30" s="58">
        <v>269</v>
      </c>
      <c r="M30" s="317">
        <v>5476</v>
      </c>
      <c r="N30" s="58">
        <v>0</v>
      </c>
      <c r="O30" s="317">
        <v>1269</v>
      </c>
      <c r="P30" s="317">
        <v>2895</v>
      </c>
      <c r="Q30" s="485">
        <v>9941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280968</v>
      </c>
      <c r="C31" s="540">
        <v>2844</v>
      </c>
      <c r="D31" s="479">
        <v>1922</v>
      </c>
      <c r="E31" s="540">
        <v>0</v>
      </c>
      <c r="F31" s="479">
        <v>33581</v>
      </c>
      <c r="G31" s="540">
        <v>0</v>
      </c>
      <c r="H31" s="479">
        <v>23541</v>
      </c>
      <c r="I31" s="479">
        <v>29571</v>
      </c>
      <c r="J31" s="541">
        <v>0</v>
      </c>
      <c r="K31" s="480">
        <v>0</v>
      </c>
      <c r="L31" s="540">
        <v>21050</v>
      </c>
      <c r="M31" s="479">
        <v>10402</v>
      </c>
      <c r="N31" s="540">
        <v>62511</v>
      </c>
      <c r="O31" s="479">
        <v>109674</v>
      </c>
      <c r="P31" s="479">
        <v>756</v>
      </c>
      <c r="Q31" s="491">
        <v>576820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68221</v>
      </c>
      <c r="C32" s="58">
        <v>403</v>
      </c>
      <c r="D32" s="317">
        <v>3069</v>
      </c>
      <c r="E32" s="58">
        <v>0</v>
      </c>
      <c r="F32" s="317">
        <v>3656</v>
      </c>
      <c r="G32" s="58">
        <v>24</v>
      </c>
      <c r="H32" s="317">
        <v>4826</v>
      </c>
      <c r="I32" s="317">
        <v>3522</v>
      </c>
      <c r="J32" s="472">
        <v>0</v>
      </c>
      <c r="K32" s="473">
        <v>7</v>
      </c>
      <c r="L32" s="58">
        <v>9794</v>
      </c>
      <c r="M32" s="317">
        <v>5849</v>
      </c>
      <c r="N32" s="58">
        <v>5850</v>
      </c>
      <c r="O32" s="317">
        <v>3036</v>
      </c>
      <c r="P32" s="317">
        <v>378</v>
      </c>
      <c r="Q32" s="485">
        <v>108635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16493</v>
      </c>
      <c r="C33" s="58">
        <v>0</v>
      </c>
      <c r="D33" s="317">
        <v>0</v>
      </c>
      <c r="E33" s="58">
        <v>0</v>
      </c>
      <c r="F33" s="317">
        <v>1185</v>
      </c>
      <c r="G33" s="58">
        <v>0</v>
      </c>
      <c r="H33" s="317">
        <v>1902</v>
      </c>
      <c r="I33" s="317">
        <v>314</v>
      </c>
      <c r="J33" s="472">
        <v>0</v>
      </c>
      <c r="K33" s="473">
        <v>0</v>
      </c>
      <c r="L33" s="58">
        <v>2782</v>
      </c>
      <c r="M33" s="317">
        <v>2976</v>
      </c>
      <c r="N33" s="58">
        <v>1674</v>
      </c>
      <c r="O33" s="317">
        <v>2559</v>
      </c>
      <c r="P33" s="317">
        <v>18</v>
      </c>
      <c r="Q33" s="485">
        <v>29903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40712</v>
      </c>
      <c r="C34" s="58">
        <v>0</v>
      </c>
      <c r="D34" s="317">
        <v>0</v>
      </c>
      <c r="E34" s="58">
        <v>0</v>
      </c>
      <c r="F34" s="317">
        <v>3437</v>
      </c>
      <c r="G34" s="58">
        <v>0</v>
      </c>
      <c r="H34" s="317">
        <v>2551</v>
      </c>
      <c r="I34" s="317">
        <v>4077</v>
      </c>
      <c r="J34" s="472">
        <v>0</v>
      </c>
      <c r="K34" s="473">
        <v>0</v>
      </c>
      <c r="L34" s="58">
        <v>6473</v>
      </c>
      <c r="M34" s="317">
        <v>4771</v>
      </c>
      <c r="N34" s="58">
        <v>5566</v>
      </c>
      <c r="O34" s="317">
        <v>2597</v>
      </c>
      <c r="P34" s="317">
        <v>3875</v>
      </c>
      <c r="Q34" s="485">
        <v>74059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30066</v>
      </c>
      <c r="C35" s="475">
        <v>0</v>
      </c>
      <c r="D35" s="474">
        <v>678</v>
      </c>
      <c r="E35" s="475">
        <v>120</v>
      </c>
      <c r="F35" s="474">
        <v>3195</v>
      </c>
      <c r="G35" s="475">
        <v>0</v>
      </c>
      <c r="H35" s="474">
        <v>1214</v>
      </c>
      <c r="I35" s="474">
        <v>4402</v>
      </c>
      <c r="J35" s="476">
        <v>27</v>
      </c>
      <c r="K35" s="477">
        <v>0</v>
      </c>
      <c r="L35" s="475">
        <v>4184</v>
      </c>
      <c r="M35" s="474">
        <v>3430</v>
      </c>
      <c r="N35" s="475">
        <v>4700</v>
      </c>
      <c r="O35" s="474">
        <v>2538</v>
      </c>
      <c r="P35" s="474">
        <v>1039</v>
      </c>
      <c r="Q35" s="489">
        <v>55593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234659</v>
      </c>
      <c r="C36" s="58">
        <v>360</v>
      </c>
      <c r="D36" s="317">
        <v>6563</v>
      </c>
      <c r="E36" s="58">
        <v>0</v>
      </c>
      <c r="F36" s="317">
        <v>21841</v>
      </c>
      <c r="G36" s="58">
        <v>348</v>
      </c>
      <c r="H36" s="317">
        <v>20553</v>
      </c>
      <c r="I36" s="317">
        <v>35230</v>
      </c>
      <c r="J36" s="472">
        <v>108</v>
      </c>
      <c r="K36" s="473">
        <v>14</v>
      </c>
      <c r="L36" s="58">
        <v>32927</v>
      </c>
      <c r="M36" s="317">
        <v>31931</v>
      </c>
      <c r="N36" s="58">
        <v>27204</v>
      </c>
      <c r="O36" s="317">
        <v>21425</v>
      </c>
      <c r="P36" s="317">
        <v>220</v>
      </c>
      <c r="Q36" s="485">
        <v>433383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7821</v>
      </c>
      <c r="C37" s="58">
        <v>0</v>
      </c>
      <c r="D37" s="317">
        <v>0</v>
      </c>
      <c r="E37" s="58">
        <v>0</v>
      </c>
      <c r="F37" s="317">
        <v>18</v>
      </c>
      <c r="G37" s="58">
        <v>0</v>
      </c>
      <c r="H37" s="317">
        <v>175</v>
      </c>
      <c r="I37" s="317">
        <v>55</v>
      </c>
      <c r="J37" s="472">
        <v>0</v>
      </c>
      <c r="K37" s="473">
        <v>0</v>
      </c>
      <c r="L37" s="58">
        <v>8262</v>
      </c>
      <c r="M37" s="317">
        <v>4923</v>
      </c>
      <c r="N37" s="58">
        <v>1</v>
      </c>
      <c r="O37" s="317">
        <v>809</v>
      </c>
      <c r="P37" s="317">
        <v>-946</v>
      </c>
      <c r="Q37" s="485">
        <v>21118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302016.09181311104</v>
      </c>
      <c r="C38" s="58">
        <v>661.89996021000013</v>
      </c>
      <c r="D38" s="317">
        <v>3250.959522309</v>
      </c>
      <c r="E38" s="58">
        <v>3580.6920251300003</v>
      </c>
      <c r="F38" s="317">
        <v>32296.179104068</v>
      </c>
      <c r="G38" s="58">
        <v>0</v>
      </c>
      <c r="H38" s="317">
        <v>13873.52646021</v>
      </c>
      <c r="I38" s="317">
        <v>46452.815933973005</v>
      </c>
      <c r="J38" s="472">
        <v>0</v>
      </c>
      <c r="K38" s="473">
        <v>0</v>
      </c>
      <c r="L38" s="58">
        <v>49469.533061761002</v>
      </c>
      <c r="M38" s="317">
        <v>26161.005958203994</v>
      </c>
      <c r="N38" s="58">
        <v>34080.939539223997</v>
      </c>
      <c r="O38" s="317">
        <v>29868.661540082998</v>
      </c>
      <c r="P38" s="317">
        <v>3553.6020133669995</v>
      </c>
      <c r="Q38" s="485">
        <v>545265.90693165001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233</v>
      </c>
      <c r="I39" s="317">
        <v>140</v>
      </c>
      <c r="J39" s="472">
        <v>0</v>
      </c>
      <c r="K39" s="473">
        <v>0</v>
      </c>
      <c r="L39" s="58">
        <v>0</v>
      </c>
      <c r="M39" s="317">
        <v>132</v>
      </c>
      <c r="N39" s="58">
        <v>0</v>
      </c>
      <c r="O39" s="317">
        <v>315</v>
      </c>
      <c r="P39" s="317">
        <v>0</v>
      </c>
      <c r="Q39" s="485">
        <v>820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2</v>
      </c>
      <c r="E40" s="58">
        <v>0</v>
      </c>
      <c r="F40" s="317">
        <v>0</v>
      </c>
      <c r="G40" s="58">
        <v>0</v>
      </c>
      <c r="H40" s="317">
        <v>89</v>
      </c>
      <c r="I40" s="317">
        <v>0</v>
      </c>
      <c r="J40" s="472">
        <v>0</v>
      </c>
      <c r="K40" s="473">
        <v>0</v>
      </c>
      <c r="L40" s="58">
        <v>0</v>
      </c>
      <c r="M40" s="317">
        <v>174</v>
      </c>
      <c r="N40" s="58">
        <v>0</v>
      </c>
      <c r="O40" s="317">
        <v>2076</v>
      </c>
      <c r="P40" s="317">
        <v>0</v>
      </c>
      <c r="Q40" s="485">
        <v>2341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145556</v>
      </c>
      <c r="C41" s="540">
        <v>323</v>
      </c>
      <c r="D41" s="479">
        <v>1458</v>
      </c>
      <c r="E41" s="540">
        <v>0</v>
      </c>
      <c r="F41" s="479">
        <v>11976</v>
      </c>
      <c r="G41" s="540">
        <v>0</v>
      </c>
      <c r="H41" s="479">
        <v>6731</v>
      </c>
      <c r="I41" s="479">
        <v>9109</v>
      </c>
      <c r="J41" s="541">
        <v>1343</v>
      </c>
      <c r="K41" s="480">
        <v>0</v>
      </c>
      <c r="L41" s="540">
        <v>15308</v>
      </c>
      <c r="M41" s="479">
        <v>9761</v>
      </c>
      <c r="N41" s="540">
        <v>23282</v>
      </c>
      <c r="O41" s="479">
        <v>29964</v>
      </c>
      <c r="P41" s="479">
        <v>589</v>
      </c>
      <c r="Q41" s="491">
        <v>255400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1210</v>
      </c>
      <c r="C42" s="58">
        <v>0</v>
      </c>
      <c r="D42" s="317">
        <v>0</v>
      </c>
      <c r="E42" s="58">
        <v>0</v>
      </c>
      <c r="F42" s="317">
        <v>229</v>
      </c>
      <c r="G42" s="58">
        <v>0</v>
      </c>
      <c r="H42" s="317">
        <v>216</v>
      </c>
      <c r="I42" s="317">
        <v>0</v>
      </c>
      <c r="J42" s="472">
        <v>0</v>
      </c>
      <c r="K42" s="473">
        <v>0</v>
      </c>
      <c r="L42" s="58">
        <v>595</v>
      </c>
      <c r="M42" s="317">
        <v>222</v>
      </c>
      <c r="N42" s="58">
        <v>130</v>
      </c>
      <c r="O42" s="317">
        <v>448</v>
      </c>
      <c r="P42" s="317">
        <v>131</v>
      </c>
      <c r="Q42" s="485">
        <v>3181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1798</v>
      </c>
      <c r="C43" s="58">
        <v>0</v>
      </c>
      <c r="D43" s="317">
        <v>877</v>
      </c>
      <c r="E43" s="58">
        <v>0</v>
      </c>
      <c r="F43" s="317">
        <v>214</v>
      </c>
      <c r="G43" s="58">
        <v>9</v>
      </c>
      <c r="H43" s="317">
        <v>3105</v>
      </c>
      <c r="I43" s="317">
        <v>884</v>
      </c>
      <c r="J43" s="472">
        <v>0</v>
      </c>
      <c r="K43" s="473">
        <v>0</v>
      </c>
      <c r="L43" s="58">
        <v>1764</v>
      </c>
      <c r="M43" s="317">
        <v>1249</v>
      </c>
      <c r="N43" s="58">
        <v>83</v>
      </c>
      <c r="O43" s="317">
        <v>1245</v>
      </c>
      <c r="P43" s="317">
        <v>469</v>
      </c>
      <c r="Q43" s="485">
        <v>11697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55977</v>
      </c>
      <c r="C44" s="58">
        <v>301</v>
      </c>
      <c r="D44" s="317">
        <v>20236</v>
      </c>
      <c r="E44" s="58">
        <v>0</v>
      </c>
      <c r="F44" s="317">
        <v>8049</v>
      </c>
      <c r="G44" s="58">
        <v>93</v>
      </c>
      <c r="H44" s="317">
        <v>2946</v>
      </c>
      <c r="I44" s="317">
        <v>17840</v>
      </c>
      <c r="J44" s="472">
        <v>15</v>
      </c>
      <c r="K44" s="473">
        <v>13</v>
      </c>
      <c r="L44" s="58">
        <v>5839</v>
      </c>
      <c r="M44" s="317">
        <v>3983</v>
      </c>
      <c r="N44" s="58">
        <v>16385</v>
      </c>
      <c r="O44" s="317">
        <v>13098</v>
      </c>
      <c r="P44" s="317">
        <v>1807</v>
      </c>
      <c r="Q44" s="485">
        <v>146582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36564</v>
      </c>
      <c r="C45" s="475">
        <v>235</v>
      </c>
      <c r="D45" s="474">
        <v>0</v>
      </c>
      <c r="E45" s="475">
        <v>0</v>
      </c>
      <c r="F45" s="474">
        <v>5023</v>
      </c>
      <c r="G45" s="475">
        <v>0</v>
      </c>
      <c r="H45" s="474">
        <v>3382</v>
      </c>
      <c r="I45" s="474">
        <v>4086</v>
      </c>
      <c r="J45" s="476">
        <v>0</v>
      </c>
      <c r="K45" s="477">
        <v>0</v>
      </c>
      <c r="L45" s="475">
        <v>4053</v>
      </c>
      <c r="M45" s="474">
        <v>1767</v>
      </c>
      <c r="N45" s="475">
        <v>5384</v>
      </c>
      <c r="O45" s="474">
        <v>5044</v>
      </c>
      <c r="P45" s="474">
        <v>3650</v>
      </c>
      <c r="Q45" s="489">
        <v>69188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4318</v>
      </c>
      <c r="C46" s="58">
        <v>0</v>
      </c>
      <c r="D46" s="317">
        <v>314</v>
      </c>
      <c r="E46" s="58">
        <v>5</v>
      </c>
      <c r="F46" s="317">
        <v>554</v>
      </c>
      <c r="G46" s="58">
        <v>0</v>
      </c>
      <c r="H46" s="317">
        <v>366</v>
      </c>
      <c r="I46" s="317">
        <v>983</v>
      </c>
      <c r="J46" s="472">
        <v>0</v>
      </c>
      <c r="K46" s="473">
        <v>0</v>
      </c>
      <c r="L46" s="58">
        <v>1116</v>
      </c>
      <c r="M46" s="317">
        <v>313</v>
      </c>
      <c r="N46" s="58">
        <v>471</v>
      </c>
      <c r="O46" s="317">
        <v>197</v>
      </c>
      <c r="P46" s="317">
        <v>562</v>
      </c>
      <c r="Q46" s="485">
        <v>9199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111874</v>
      </c>
      <c r="C47" s="58">
        <v>0</v>
      </c>
      <c r="D47" s="317">
        <v>1664</v>
      </c>
      <c r="E47" s="58">
        <v>0</v>
      </c>
      <c r="F47" s="317">
        <v>13627</v>
      </c>
      <c r="G47" s="58">
        <v>0</v>
      </c>
      <c r="H47" s="317">
        <v>10312</v>
      </c>
      <c r="I47" s="317">
        <v>0</v>
      </c>
      <c r="J47" s="472">
        <v>0</v>
      </c>
      <c r="K47" s="473">
        <v>0</v>
      </c>
      <c r="L47" s="58">
        <v>20599</v>
      </c>
      <c r="M47" s="317">
        <v>13082</v>
      </c>
      <c r="N47" s="58">
        <v>8940</v>
      </c>
      <c r="O47" s="317">
        <v>10435</v>
      </c>
      <c r="P47" s="317">
        <v>252</v>
      </c>
      <c r="Q47" s="485">
        <v>190785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12278</v>
      </c>
      <c r="C48" s="58">
        <v>0</v>
      </c>
      <c r="D48" s="317">
        <v>0</v>
      </c>
      <c r="E48" s="58">
        <v>0</v>
      </c>
      <c r="F48" s="317">
        <v>1069</v>
      </c>
      <c r="G48" s="58">
        <v>0</v>
      </c>
      <c r="H48" s="317">
        <v>2984</v>
      </c>
      <c r="I48" s="317">
        <v>3561</v>
      </c>
      <c r="J48" s="472">
        <v>0</v>
      </c>
      <c r="K48" s="473">
        <v>0</v>
      </c>
      <c r="L48" s="58">
        <v>2556</v>
      </c>
      <c r="M48" s="317">
        <v>2969</v>
      </c>
      <c r="N48" s="58">
        <v>2897</v>
      </c>
      <c r="O48" s="317">
        <v>1669</v>
      </c>
      <c r="P48" s="317">
        <v>2900</v>
      </c>
      <c r="Q48" s="485">
        <v>32883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2178</v>
      </c>
      <c r="C49" s="58">
        <v>0</v>
      </c>
      <c r="D49" s="317">
        <v>0</v>
      </c>
      <c r="E49" s="58">
        <v>0</v>
      </c>
      <c r="F49" s="317">
        <v>281</v>
      </c>
      <c r="G49" s="58">
        <v>0</v>
      </c>
      <c r="H49" s="317">
        <v>1253</v>
      </c>
      <c r="I49" s="317">
        <v>740</v>
      </c>
      <c r="J49" s="472">
        <v>0</v>
      </c>
      <c r="K49" s="473">
        <v>0</v>
      </c>
      <c r="L49" s="58">
        <v>870</v>
      </c>
      <c r="M49" s="317">
        <v>1545</v>
      </c>
      <c r="N49" s="58">
        <v>455</v>
      </c>
      <c r="O49" s="317">
        <v>5371</v>
      </c>
      <c r="P49" s="317">
        <v>76</v>
      </c>
      <c r="Q49" s="485">
        <v>12769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305350</v>
      </c>
      <c r="C50" s="58">
        <v>0</v>
      </c>
      <c r="D50" s="317">
        <v>7040</v>
      </c>
      <c r="E50" s="58">
        <v>0</v>
      </c>
      <c r="F50" s="317">
        <v>18565</v>
      </c>
      <c r="G50" s="58">
        <v>0</v>
      </c>
      <c r="H50" s="317">
        <v>11856</v>
      </c>
      <c r="I50" s="317">
        <v>13053</v>
      </c>
      <c r="J50" s="472">
        <v>0</v>
      </c>
      <c r="K50" s="473">
        <v>2</v>
      </c>
      <c r="L50" s="58">
        <v>57342</v>
      </c>
      <c r="M50" s="317">
        <v>16252</v>
      </c>
      <c r="N50" s="58">
        <v>18363</v>
      </c>
      <c r="O50" s="317">
        <v>19427</v>
      </c>
      <c r="P50" s="317">
        <v>504</v>
      </c>
      <c r="Q50" s="485">
        <v>467754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3577566.0918131112</v>
      </c>
      <c r="C51" s="478">
        <v>7518.8999602100002</v>
      </c>
      <c r="D51" s="478">
        <v>89604.959522309</v>
      </c>
      <c r="E51" s="478">
        <v>11754.69202513</v>
      </c>
      <c r="F51" s="478">
        <v>322497.17910406803</v>
      </c>
      <c r="G51" s="478">
        <v>1908</v>
      </c>
      <c r="H51" s="478">
        <v>302906.52646020998</v>
      </c>
      <c r="I51" s="478">
        <v>358919.815933973</v>
      </c>
      <c r="J51" s="478">
        <v>2652</v>
      </c>
      <c r="K51" s="478">
        <v>326</v>
      </c>
      <c r="L51" s="478">
        <v>493162.533061761</v>
      </c>
      <c r="M51" s="478">
        <v>276931.00595820398</v>
      </c>
      <c r="N51" s="478">
        <v>452291.93953922403</v>
      </c>
      <c r="O51" s="478">
        <v>505738.66154008301</v>
      </c>
      <c r="P51" s="478">
        <v>32442.602013366999</v>
      </c>
      <c r="Q51" s="490">
        <v>6436220.9069316499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765</v>
      </c>
      <c r="C52" s="317">
        <v>0</v>
      </c>
      <c r="D52" s="317">
        <v>0</v>
      </c>
      <c r="E52" s="317">
        <v>0</v>
      </c>
      <c r="F52" s="317">
        <v>80</v>
      </c>
      <c r="G52" s="317">
        <v>0</v>
      </c>
      <c r="H52" s="317">
        <v>867</v>
      </c>
      <c r="I52" s="317">
        <v>0</v>
      </c>
      <c r="J52" s="473">
        <v>0</v>
      </c>
      <c r="K52" s="473">
        <v>0</v>
      </c>
      <c r="L52" s="317">
        <v>819</v>
      </c>
      <c r="M52" s="317">
        <v>158</v>
      </c>
      <c r="N52" s="317">
        <v>0</v>
      </c>
      <c r="O52" s="317">
        <v>12</v>
      </c>
      <c r="P52" s="317">
        <v>0</v>
      </c>
      <c r="Q52" s="485">
        <v>2701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9416</v>
      </c>
      <c r="C53" s="58">
        <v>0</v>
      </c>
      <c r="D53" s="317">
        <v>0</v>
      </c>
      <c r="E53" s="58">
        <v>0</v>
      </c>
      <c r="F53" s="317">
        <v>0</v>
      </c>
      <c r="G53" s="58">
        <v>554</v>
      </c>
      <c r="H53" s="317">
        <v>0</v>
      </c>
      <c r="I53" s="317">
        <v>0</v>
      </c>
      <c r="J53" s="472">
        <v>734</v>
      </c>
      <c r="K53" s="473">
        <v>0</v>
      </c>
      <c r="L53" s="58">
        <v>1451</v>
      </c>
      <c r="M53" s="317">
        <v>260</v>
      </c>
      <c r="N53" s="58">
        <v>0</v>
      </c>
      <c r="O53" s="317">
        <v>167</v>
      </c>
      <c r="P53" s="317">
        <v>116</v>
      </c>
      <c r="Q53" s="485">
        <v>12698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81332</v>
      </c>
      <c r="C54" s="58">
        <v>276</v>
      </c>
      <c r="D54" s="317">
        <v>0</v>
      </c>
      <c r="E54" s="58">
        <v>0</v>
      </c>
      <c r="F54" s="317">
        <v>63</v>
      </c>
      <c r="G54" s="58">
        <v>0</v>
      </c>
      <c r="H54" s="317">
        <v>6729</v>
      </c>
      <c r="I54" s="317">
        <v>6769</v>
      </c>
      <c r="J54" s="472">
        <v>0</v>
      </c>
      <c r="K54" s="473">
        <v>0</v>
      </c>
      <c r="L54" s="58">
        <v>16313</v>
      </c>
      <c r="M54" s="317">
        <v>2470</v>
      </c>
      <c r="N54" s="58">
        <v>6307</v>
      </c>
      <c r="O54" s="317">
        <v>1468</v>
      </c>
      <c r="P54" s="317">
        <v>172</v>
      </c>
      <c r="Q54" s="485">
        <v>121899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32</v>
      </c>
      <c r="E55" s="58">
        <v>0</v>
      </c>
      <c r="F55" s="317">
        <v>3</v>
      </c>
      <c r="G55" s="58">
        <v>0</v>
      </c>
      <c r="H55" s="317">
        <v>3</v>
      </c>
      <c r="I55" s="317">
        <v>0</v>
      </c>
      <c r="J55" s="472">
        <v>0</v>
      </c>
      <c r="K55" s="473">
        <v>0</v>
      </c>
      <c r="L55" s="58">
        <v>6</v>
      </c>
      <c r="M55" s="317">
        <v>0</v>
      </c>
      <c r="N55" s="58">
        <v>5</v>
      </c>
      <c r="O55" s="317">
        <v>0</v>
      </c>
      <c r="P55" s="317">
        <v>0</v>
      </c>
      <c r="Q55" s="485">
        <v>49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50325</v>
      </c>
      <c r="C56" s="58">
        <v>0</v>
      </c>
      <c r="D56" s="317">
        <v>0</v>
      </c>
      <c r="E56" s="58">
        <v>0</v>
      </c>
      <c r="F56" s="317">
        <v>3747</v>
      </c>
      <c r="G56" s="58">
        <v>0</v>
      </c>
      <c r="H56" s="317">
        <v>11709</v>
      </c>
      <c r="I56" s="317">
        <v>10583</v>
      </c>
      <c r="J56" s="472">
        <v>0</v>
      </c>
      <c r="K56" s="473">
        <v>0</v>
      </c>
      <c r="L56" s="58">
        <v>3343</v>
      </c>
      <c r="M56" s="317">
        <v>1004</v>
      </c>
      <c r="N56" s="58">
        <v>11439</v>
      </c>
      <c r="O56" s="317">
        <v>2377</v>
      </c>
      <c r="P56" s="317">
        <v>580</v>
      </c>
      <c r="Q56" s="485">
        <v>95107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27977</v>
      </c>
      <c r="C57" s="540">
        <v>0</v>
      </c>
      <c r="D57" s="479">
        <v>0</v>
      </c>
      <c r="E57" s="540">
        <v>7</v>
      </c>
      <c r="F57" s="479">
        <v>2397</v>
      </c>
      <c r="G57" s="540">
        <v>0</v>
      </c>
      <c r="H57" s="479">
        <v>8285</v>
      </c>
      <c r="I57" s="479">
        <v>3077</v>
      </c>
      <c r="J57" s="541">
        <v>0</v>
      </c>
      <c r="K57" s="480">
        <v>0</v>
      </c>
      <c r="L57" s="540">
        <v>6656</v>
      </c>
      <c r="M57" s="479">
        <v>1288</v>
      </c>
      <c r="N57" s="540">
        <v>3456</v>
      </c>
      <c r="O57" s="479">
        <v>1541</v>
      </c>
      <c r="P57" s="479">
        <v>12</v>
      </c>
      <c r="Q57" s="491">
        <v>54696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20987</v>
      </c>
      <c r="C58" s="58">
        <v>0</v>
      </c>
      <c r="D58" s="317">
        <v>0</v>
      </c>
      <c r="E58" s="58">
        <v>0</v>
      </c>
      <c r="F58" s="317">
        <v>568</v>
      </c>
      <c r="G58" s="58">
        <v>0</v>
      </c>
      <c r="H58" s="317">
        <v>0</v>
      </c>
      <c r="I58" s="317">
        <v>3478</v>
      </c>
      <c r="J58" s="472">
        <v>0</v>
      </c>
      <c r="K58" s="473">
        <v>0</v>
      </c>
      <c r="L58" s="58">
        <v>7899</v>
      </c>
      <c r="M58" s="317">
        <v>2082</v>
      </c>
      <c r="N58" s="58">
        <v>1146</v>
      </c>
      <c r="O58" s="317">
        <v>1390</v>
      </c>
      <c r="P58" s="317">
        <v>23</v>
      </c>
      <c r="Q58" s="485">
        <v>37573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1</v>
      </c>
      <c r="Q59" s="485">
        <v>1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2382</v>
      </c>
      <c r="C60" s="58">
        <v>0</v>
      </c>
      <c r="D60" s="317">
        <v>0</v>
      </c>
      <c r="E60" s="58">
        <v>0</v>
      </c>
      <c r="F60" s="317">
        <v>21</v>
      </c>
      <c r="G60" s="58">
        <v>0</v>
      </c>
      <c r="H60" s="317">
        <v>0</v>
      </c>
      <c r="I60" s="317">
        <v>576</v>
      </c>
      <c r="J60" s="472">
        <v>0</v>
      </c>
      <c r="K60" s="473">
        <v>0</v>
      </c>
      <c r="L60" s="58">
        <v>375</v>
      </c>
      <c r="M60" s="317">
        <v>44</v>
      </c>
      <c r="N60" s="58">
        <v>622</v>
      </c>
      <c r="O60" s="317">
        <v>109</v>
      </c>
      <c r="P60" s="317">
        <v>312</v>
      </c>
      <c r="Q60" s="485">
        <v>4441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17596</v>
      </c>
      <c r="C61" s="475">
        <v>0</v>
      </c>
      <c r="D61" s="474">
        <v>0</v>
      </c>
      <c r="E61" s="475">
        <v>0</v>
      </c>
      <c r="F61" s="474">
        <v>1243</v>
      </c>
      <c r="G61" s="475">
        <v>0</v>
      </c>
      <c r="H61" s="474">
        <v>30</v>
      </c>
      <c r="I61" s="474">
        <v>5089</v>
      </c>
      <c r="J61" s="476">
        <v>0</v>
      </c>
      <c r="K61" s="477">
        <v>0</v>
      </c>
      <c r="L61" s="475">
        <v>3277</v>
      </c>
      <c r="M61" s="474">
        <v>972</v>
      </c>
      <c r="N61" s="475">
        <v>3036</v>
      </c>
      <c r="O61" s="474">
        <v>854</v>
      </c>
      <c r="P61" s="474">
        <v>6</v>
      </c>
      <c r="Q61" s="489">
        <v>32103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51</v>
      </c>
      <c r="C62" s="58">
        <v>0</v>
      </c>
      <c r="D62" s="317">
        <v>0</v>
      </c>
      <c r="E62" s="58">
        <v>0</v>
      </c>
      <c r="F62" s="317">
        <v>2</v>
      </c>
      <c r="G62" s="58">
        <v>0</v>
      </c>
      <c r="H62" s="317">
        <v>286</v>
      </c>
      <c r="I62" s="317">
        <v>1180</v>
      </c>
      <c r="J62" s="472">
        <v>0</v>
      </c>
      <c r="K62" s="473">
        <v>0</v>
      </c>
      <c r="L62" s="58">
        <v>643</v>
      </c>
      <c r="M62" s="317">
        <v>108</v>
      </c>
      <c r="N62" s="58">
        <v>10</v>
      </c>
      <c r="O62" s="317">
        <v>0</v>
      </c>
      <c r="P62" s="317">
        <v>214</v>
      </c>
      <c r="Q62" s="485">
        <v>2494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5</v>
      </c>
      <c r="J63" s="472">
        <v>0</v>
      </c>
      <c r="K63" s="473">
        <v>0</v>
      </c>
      <c r="L63" s="58">
        <v>3</v>
      </c>
      <c r="M63" s="317">
        <v>0</v>
      </c>
      <c r="N63" s="58">
        <v>0</v>
      </c>
      <c r="O63" s="317">
        <v>75</v>
      </c>
      <c r="P63" s="317">
        <v>0</v>
      </c>
      <c r="Q63" s="485">
        <v>83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20.269402530000001</v>
      </c>
      <c r="G64" s="58">
        <v>0</v>
      </c>
      <c r="H64" s="317">
        <v>5.2657188279999998</v>
      </c>
      <c r="I64" s="317">
        <v>8.7282165000000003</v>
      </c>
      <c r="J64" s="472">
        <v>0</v>
      </c>
      <c r="K64" s="473">
        <v>0</v>
      </c>
      <c r="L64" s="58">
        <v>0</v>
      </c>
      <c r="M64" s="317">
        <v>15.731987062999998</v>
      </c>
      <c r="N64" s="58">
        <v>0</v>
      </c>
      <c r="O64" s="317">
        <v>0</v>
      </c>
      <c r="P64" s="317">
        <v>0</v>
      </c>
      <c r="Q64" s="485">
        <v>49.995324920999998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57</v>
      </c>
      <c r="C65" s="58">
        <v>0</v>
      </c>
      <c r="D65" s="317">
        <v>871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523</v>
      </c>
      <c r="M65" s="317">
        <v>39</v>
      </c>
      <c r="N65" s="58">
        <v>0</v>
      </c>
      <c r="O65" s="317">
        <v>0</v>
      </c>
      <c r="P65" s="317">
        <v>0</v>
      </c>
      <c r="Q65" s="485">
        <v>1490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79</v>
      </c>
      <c r="C66" s="58">
        <v>0</v>
      </c>
      <c r="D66" s="317">
        <v>0</v>
      </c>
      <c r="E66" s="58">
        <v>0</v>
      </c>
      <c r="F66" s="317">
        <v>15</v>
      </c>
      <c r="G66" s="58">
        <v>0</v>
      </c>
      <c r="H66" s="317">
        <v>11</v>
      </c>
      <c r="I66" s="317">
        <v>0</v>
      </c>
      <c r="J66" s="472">
        <v>0</v>
      </c>
      <c r="K66" s="473">
        <v>0</v>
      </c>
      <c r="L66" s="58">
        <v>3</v>
      </c>
      <c r="M66" s="317">
        <v>0</v>
      </c>
      <c r="N66" s="58">
        <v>25</v>
      </c>
      <c r="O66" s="317">
        <v>8</v>
      </c>
      <c r="P66" s="317">
        <v>0</v>
      </c>
      <c r="Q66" s="485">
        <v>141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21912</v>
      </c>
      <c r="C68" s="58">
        <v>0</v>
      </c>
      <c r="D68" s="317">
        <v>0</v>
      </c>
      <c r="E68" s="58">
        <v>0</v>
      </c>
      <c r="F68" s="317">
        <v>2486</v>
      </c>
      <c r="G68" s="58">
        <v>0</v>
      </c>
      <c r="H68" s="317">
        <v>6935</v>
      </c>
      <c r="I68" s="317">
        <v>69</v>
      </c>
      <c r="J68" s="472">
        <v>0</v>
      </c>
      <c r="K68" s="473">
        <v>0</v>
      </c>
      <c r="L68" s="58">
        <v>3527</v>
      </c>
      <c r="M68" s="317">
        <v>1713</v>
      </c>
      <c r="N68" s="58">
        <v>3941</v>
      </c>
      <c r="O68" s="317">
        <v>1365</v>
      </c>
      <c r="P68" s="317">
        <v>71</v>
      </c>
      <c r="Q68" s="485">
        <v>42019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133590</v>
      </c>
      <c r="C69" s="58">
        <v>6</v>
      </c>
      <c r="D69" s="317">
        <v>0</v>
      </c>
      <c r="E69" s="58">
        <v>0</v>
      </c>
      <c r="F69" s="317">
        <v>7223</v>
      </c>
      <c r="G69" s="58">
        <v>0</v>
      </c>
      <c r="H69" s="317">
        <v>1943</v>
      </c>
      <c r="I69" s="317">
        <v>25047</v>
      </c>
      <c r="J69" s="472">
        <v>0</v>
      </c>
      <c r="K69" s="473">
        <v>0</v>
      </c>
      <c r="L69" s="58">
        <v>21118</v>
      </c>
      <c r="M69" s="317">
        <v>1093</v>
      </c>
      <c r="N69" s="58">
        <v>11874</v>
      </c>
      <c r="O69" s="317">
        <v>709</v>
      </c>
      <c r="P69" s="317">
        <v>0</v>
      </c>
      <c r="Q69" s="485">
        <v>202603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88</v>
      </c>
      <c r="C71" s="475">
        <v>0</v>
      </c>
      <c r="D71" s="474">
        <v>0</v>
      </c>
      <c r="E71" s="475">
        <v>0</v>
      </c>
      <c r="F71" s="474">
        <v>2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49</v>
      </c>
      <c r="M71" s="474">
        <v>0</v>
      </c>
      <c r="N71" s="475">
        <v>0</v>
      </c>
      <c r="O71" s="474">
        <v>0</v>
      </c>
      <c r="P71" s="474">
        <v>0</v>
      </c>
      <c r="Q71" s="489">
        <v>139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0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485">
        <v>0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25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12</v>
      </c>
      <c r="M74" s="317">
        <v>268</v>
      </c>
      <c r="N74" s="58">
        <v>0</v>
      </c>
      <c r="O74" s="317">
        <v>0</v>
      </c>
      <c r="P74" s="317">
        <v>24</v>
      </c>
      <c r="Q74" s="485">
        <v>329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1277</v>
      </c>
      <c r="C75" s="58">
        <v>0</v>
      </c>
      <c r="D75" s="317">
        <v>0</v>
      </c>
      <c r="E75" s="58">
        <v>0</v>
      </c>
      <c r="F75" s="317">
        <v>138</v>
      </c>
      <c r="G75" s="58">
        <v>0</v>
      </c>
      <c r="H75" s="317">
        <v>448</v>
      </c>
      <c r="I75" s="317">
        <v>27</v>
      </c>
      <c r="J75" s="472">
        <v>0</v>
      </c>
      <c r="K75" s="473">
        <v>0</v>
      </c>
      <c r="L75" s="58">
        <v>93</v>
      </c>
      <c r="M75" s="317">
        <v>20</v>
      </c>
      <c r="N75" s="58">
        <v>107</v>
      </c>
      <c r="O75" s="317">
        <v>25</v>
      </c>
      <c r="P75" s="317">
        <v>8</v>
      </c>
      <c r="Q75" s="485">
        <v>2143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367859</v>
      </c>
      <c r="C76" s="479">
        <v>282</v>
      </c>
      <c r="D76" s="479">
        <v>903</v>
      </c>
      <c r="E76" s="479">
        <v>7</v>
      </c>
      <c r="F76" s="479">
        <v>18008.269402530001</v>
      </c>
      <c r="G76" s="479">
        <v>554</v>
      </c>
      <c r="H76" s="479">
        <v>37251.265718827999</v>
      </c>
      <c r="I76" s="479">
        <v>55908.7282165</v>
      </c>
      <c r="J76" s="479">
        <v>734</v>
      </c>
      <c r="K76" s="479">
        <v>0</v>
      </c>
      <c r="L76" s="479">
        <v>66110</v>
      </c>
      <c r="M76" s="479">
        <v>11534.731987063</v>
      </c>
      <c r="N76" s="479">
        <v>41968</v>
      </c>
      <c r="O76" s="479">
        <v>10100</v>
      </c>
      <c r="P76" s="479">
        <v>1539</v>
      </c>
      <c r="Q76" s="491">
        <v>612758.99532492098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3945425.0918131112</v>
      </c>
      <c r="C77" s="88">
        <v>7800.8999602100002</v>
      </c>
      <c r="D77" s="88">
        <v>90507.959522309</v>
      </c>
      <c r="E77" s="88">
        <v>11761.69202513</v>
      </c>
      <c r="F77" s="88">
        <v>340505.44850659801</v>
      </c>
      <c r="G77" s="88">
        <v>2462</v>
      </c>
      <c r="H77" s="88">
        <v>340157.79217903799</v>
      </c>
      <c r="I77" s="88">
        <v>414828.54415047303</v>
      </c>
      <c r="J77" s="88">
        <v>3386</v>
      </c>
      <c r="K77" s="88">
        <v>326</v>
      </c>
      <c r="L77" s="88">
        <v>559272.53306176094</v>
      </c>
      <c r="M77" s="88">
        <v>288465.737945267</v>
      </c>
      <c r="N77" s="88">
        <v>494259.93953922403</v>
      </c>
      <c r="O77" s="88">
        <v>515838.66154008301</v>
      </c>
      <c r="P77" s="88">
        <v>33981.602013366995</v>
      </c>
      <c r="Q77" s="132">
        <v>7048979.9022565708</v>
      </c>
      <c r="R77" s="107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2963443.2430920112</v>
      </c>
      <c r="C78" s="70">
        <v>4384.0168942780001</v>
      </c>
      <c r="D78" s="79">
        <v>57904.854942313003</v>
      </c>
      <c r="E78" s="70">
        <v>8463.208229838001</v>
      </c>
      <c r="F78" s="79">
        <v>293890.73474265204</v>
      </c>
      <c r="G78" s="572">
        <v>1933</v>
      </c>
      <c r="H78" s="79">
        <v>299093.00188734999</v>
      </c>
      <c r="I78" s="70">
        <v>440570.174382155</v>
      </c>
      <c r="J78" s="79">
        <v>333</v>
      </c>
      <c r="K78" s="70">
        <v>1160</v>
      </c>
      <c r="L78" s="79">
        <v>385440.85804387799</v>
      </c>
      <c r="M78" s="70">
        <v>211773.68442687506</v>
      </c>
      <c r="N78" s="99">
        <v>335788.81727221701</v>
      </c>
      <c r="O78" s="70">
        <v>444974.467387171</v>
      </c>
      <c r="P78" s="78">
        <v>44282.888238715997</v>
      </c>
      <c r="Q78" s="509">
        <v>5493435.9495394547</v>
      </c>
    </row>
    <row r="79" spans="1:28">
      <c r="A79" s="193">
        <v>2001</v>
      </c>
      <c r="B79" s="79">
        <v>2044455.0369223841</v>
      </c>
      <c r="C79" s="70">
        <v>2569</v>
      </c>
      <c r="D79" s="79">
        <v>19494.842000000001</v>
      </c>
      <c r="E79" s="70">
        <v>3855</v>
      </c>
      <c r="F79" s="79">
        <v>187028.42058129801</v>
      </c>
      <c r="G79" s="129">
        <v>632</v>
      </c>
      <c r="H79" s="79">
        <v>160654.61599542003</v>
      </c>
      <c r="I79" s="70">
        <v>270912.11412993196</v>
      </c>
      <c r="J79" s="79">
        <v>214</v>
      </c>
      <c r="K79" s="70">
        <v>1047.105</v>
      </c>
      <c r="L79" s="79">
        <v>291154.386468112</v>
      </c>
      <c r="M79" s="70">
        <v>123199.345667541</v>
      </c>
      <c r="N79" s="79">
        <v>231197.70347255102</v>
      </c>
      <c r="O79" s="70">
        <v>521297.33837690507</v>
      </c>
      <c r="P79" s="78">
        <v>17752.706749460998</v>
      </c>
      <c r="Q79" s="510">
        <v>3875463.6153636044</v>
      </c>
    </row>
    <row r="80" spans="1:28">
      <c r="A80" s="193">
        <v>2000</v>
      </c>
      <c r="B80" s="79">
        <v>1448870.8668364198</v>
      </c>
      <c r="C80" s="70">
        <v>2600.83</v>
      </c>
      <c r="D80" s="79">
        <v>11224.734</v>
      </c>
      <c r="E80" s="70">
        <v>1779</v>
      </c>
      <c r="F80" s="79">
        <v>141423.67069797599</v>
      </c>
      <c r="G80" s="574">
        <v>1780.7349999999999</v>
      </c>
      <c r="H80" s="79">
        <v>132482.517975283</v>
      </c>
      <c r="I80" s="70">
        <v>223885.39693713799</v>
      </c>
      <c r="J80" s="79">
        <v>1636.798</v>
      </c>
      <c r="K80" s="70">
        <v>1172.633</v>
      </c>
      <c r="L80" s="79">
        <v>151337.98798854399</v>
      </c>
      <c r="M80" s="70">
        <v>85565.035409792981</v>
      </c>
      <c r="N80" s="511">
        <v>161434.39998867799</v>
      </c>
      <c r="O80" s="70">
        <v>222126.58504438802</v>
      </c>
      <c r="P80" s="78">
        <v>17315.999788184999</v>
      </c>
      <c r="Q80" s="510">
        <v>2604637.1906664055</v>
      </c>
    </row>
    <row r="81" spans="1:17" ht="13.5" thickBot="1">
      <c r="A81" s="194">
        <v>1999</v>
      </c>
      <c r="B81" s="90">
        <v>797731.43583140709</v>
      </c>
      <c r="C81" s="91">
        <v>1957</v>
      </c>
      <c r="D81" s="90">
        <v>6725.62</v>
      </c>
      <c r="E81" s="91">
        <v>2303</v>
      </c>
      <c r="F81" s="90">
        <v>84487.769515854001</v>
      </c>
      <c r="G81" s="139">
        <v>898.08900000000006</v>
      </c>
      <c r="H81" s="90">
        <v>113220.05077529799</v>
      </c>
      <c r="I81" s="91">
        <v>179393.44748777198</v>
      </c>
      <c r="J81" s="90">
        <v>2078.922</v>
      </c>
      <c r="K81" s="91">
        <v>1141.566</v>
      </c>
      <c r="L81" s="90">
        <v>87160.847891575002</v>
      </c>
      <c r="M81" s="91">
        <v>41816.614260235001</v>
      </c>
      <c r="N81" s="90">
        <v>96667.614340150976</v>
      </c>
      <c r="O81" s="91">
        <v>250508.82808802702</v>
      </c>
      <c r="P81" s="92">
        <v>6084.1479950479998</v>
      </c>
      <c r="Q81" s="512">
        <v>1672174.9531853669</v>
      </c>
    </row>
    <row r="84" spans="1:17" ht="13.5" thickBot="1"/>
    <row r="85" spans="1:17" ht="13.5" thickBot="1">
      <c r="A85" s="609" t="s">
        <v>1909</v>
      </c>
    </row>
  </sheetData>
  <mergeCells count="28">
    <mergeCell ref="M11:M13"/>
    <mergeCell ref="L9:M10"/>
    <mergeCell ref="N11:N13"/>
    <mergeCell ref="O11:O13"/>
    <mergeCell ref="B12:B13"/>
    <mergeCell ref="C12:C13"/>
    <mergeCell ref="D12:D13"/>
    <mergeCell ref="E12:E13"/>
    <mergeCell ref="H12:H13"/>
    <mergeCell ref="I12:I13"/>
    <mergeCell ref="D10:E11"/>
    <mergeCell ref="F10:F13"/>
    <mergeCell ref="G10:G13"/>
    <mergeCell ref="H10:I11"/>
    <mergeCell ref="J10:K11"/>
    <mergeCell ref="L11:L13"/>
    <mergeCell ref="J12:J13"/>
    <mergeCell ref="K12:K13"/>
    <mergeCell ref="N9:O10"/>
    <mergeCell ref="A5:G6"/>
    <mergeCell ref="H5:Q6"/>
    <mergeCell ref="A9:A13"/>
    <mergeCell ref="B9:E9"/>
    <mergeCell ref="F9:G9"/>
    <mergeCell ref="H9:K9"/>
    <mergeCell ref="P9:P13"/>
    <mergeCell ref="Q9:Q13"/>
    <mergeCell ref="B10:C11"/>
  </mergeCells>
  <phoneticPr fontId="2" type="noConversion"/>
  <hyperlinks>
    <hyperlink ref="A1" location="icindekiler!A11" display="İÇİNDEKİLER"/>
    <hyperlink ref="A2" location="Index!A11" display="INDEX"/>
    <hyperlink ref="B1" location="'13A'!A85" display="▼"/>
    <hyperlink ref="A85" location="'13A'!A1" display="▲"/>
  </hyperlinks>
  <pageMargins left="0.75" right="0.53" top="1" bottom="1" header="0.5" footer="0.5"/>
  <pageSetup paperSize="9" scale="65" orientation="portrait" horizontalDpi="300" verticalDpi="300" r:id="rId1"/>
  <headerFooter alignWithMargins="0"/>
  <webPublishItems count="1">
    <webPublishItem id="18570" divId="Tablolar son_18570" sourceType="sheet" destinationFile="F:\karıştı valla\Tablolar\Tablolar Son\13A.htm"/>
  </webPublishItem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AB85"/>
  <sheetViews>
    <sheetView workbookViewId="0">
      <selection activeCell="A3" sqref="A3"/>
    </sheetView>
  </sheetViews>
  <sheetFormatPr defaultRowHeight="12.75"/>
  <cols>
    <col min="1" max="1" width="21.5703125" style="1" customWidth="1"/>
    <col min="2" max="3" width="16.85546875" style="1" customWidth="1"/>
    <col min="4" max="4" width="16.5703125" style="1" customWidth="1"/>
    <col min="5" max="5" width="16.85546875" style="1" customWidth="1"/>
    <col min="6" max="8" width="16.42578125" style="1" customWidth="1"/>
    <col min="9" max="9" width="15.140625" style="1" customWidth="1"/>
    <col min="10" max="11" width="14.7109375" style="1" customWidth="1"/>
    <col min="12" max="12" width="15.28515625" style="1" customWidth="1"/>
    <col min="13" max="13" width="23.42578125" style="1" customWidth="1"/>
    <col min="14" max="14" width="16.140625" style="1" customWidth="1"/>
    <col min="15" max="15" width="15.42578125" style="1" customWidth="1"/>
    <col min="16" max="16" width="17" style="1" customWidth="1"/>
    <col min="17" max="18" width="14.140625" style="1" customWidth="1"/>
    <col min="19" max="19" width="13.140625" style="1" customWidth="1"/>
    <col min="20" max="20" width="9.140625" style="1"/>
    <col min="21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296</v>
      </c>
      <c r="S3" s="27" t="s">
        <v>297</v>
      </c>
    </row>
    <row r="4" spans="1:28">
      <c r="A4" s="26"/>
    </row>
    <row r="5" spans="1:28">
      <c r="A5" s="703" t="s">
        <v>294</v>
      </c>
      <c r="B5" s="703"/>
      <c r="C5" s="703"/>
      <c r="D5" s="703"/>
      <c r="E5" s="703"/>
      <c r="F5" s="703"/>
      <c r="G5" s="703"/>
      <c r="H5" s="703"/>
      <c r="I5" s="704" t="s">
        <v>298</v>
      </c>
      <c r="J5" s="704"/>
      <c r="K5" s="704"/>
      <c r="L5" s="704"/>
      <c r="M5" s="704"/>
      <c r="N5" s="704"/>
      <c r="O5" s="704"/>
      <c r="P5" s="704"/>
      <c r="Q5" s="676"/>
      <c r="R5" s="676"/>
      <c r="S5" s="676"/>
    </row>
    <row r="6" spans="1:28">
      <c r="A6" s="703"/>
      <c r="B6" s="703"/>
      <c r="C6" s="703"/>
      <c r="D6" s="703"/>
      <c r="E6" s="703"/>
      <c r="F6" s="703"/>
      <c r="G6" s="703"/>
      <c r="H6" s="703"/>
      <c r="I6" s="704"/>
      <c r="J6" s="704"/>
      <c r="K6" s="704"/>
      <c r="L6" s="704"/>
      <c r="M6" s="704"/>
      <c r="N6" s="704"/>
      <c r="O6" s="704"/>
      <c r="P6" s="704"/>
      <c r="Q6" s="676"/>
      <c r="R6" s="676"/>
      <c r="S6" s="676"/>
    </row>
    <row r="7" spans="1:28">
      <c r="B7" s="26"/>
      <c r="C7" s="26"/>
    </row>
    <row r="8" spans="1:28" ht="13.5" thickBot="1">
      <c r="A8" s="26" t="s">
        <v>1943</v>
      </c>
    </row>
    <row r="9" spans="1:28" ht="13.5" thickBot="1">
      <c r="A9" s="697" t="s">
        <v>1620</v>
      </c>
      <c r="B9" s="700" t="s">
        <v>1516</v>
      </c>
      <c r="C9" s="701"/>
      <c r="D9" s="701"/>
      <c r="E9" s="702"/>
      <c r="F9" s="700" t="s">
        <v>1217</v>
      </c>
      <c r="G9" s="701"/>
      <c r="H9" s="702"/>
      <c r="I9" s="700" t="s">
        <v>1218</v>
      </c>
      <c r="J9" s="701"/>
      <c r="K9" s="701"/>
      <c r="L9" s="702"/>
      <c r="M9" s="700" t="s">
        <v>1219</v>
      </c>
      <c r="N9" s="701"/>
      <c r="O9" s="701"/>
      <c r="P9" s="701"/>
      <c r="Q9" s="702"/>
      <c r="R9" s="682" t="s">
        <v>1924</v>
      </c>
      <c r="S9" s="682" t="s">
        <v>1925</v>
      </c>
    </row>
    <row r="10" spans="1:28" ht="18" customHeight="1">
      <c r="A10" s="698"/>
      <c r="B10" s="680" t="s">
        <v>262</v>
      </c>
      <c r="C10" s="684"/>
      <c r="D10" s="680" t="s">
        <v>255</v>
      </c>
      <c r="E10" s="684"/>
      <c r="F10" s="682" t="s">
        <v>263</v>
      </c>
      <c r="G10" s="680" t="s">
        <v>264</v>
      </c>
      <c r="H10" s="684"/>
      <c r="I10" s="680" t="s">
        <v>1641</v>
      </c>
      <c r="J10" s="684"/>
      <c r="K10" s="680" t="s">
        <v>255</v>
      </c>
      <c r="L10" s="684"/>
      <c r="M10" s="680" t="s">
        <v>1645</v>
      </c>
      <c r="N10" s="684"/>
      <c r="O10" s="680" t="s">
        <v>1921</v>
      </c>
      <c r="P10" s="684"/>
      <c r="Q10" s="682" t="s">
        <v>1919</v>
      </c>
      <c r="R10" s="686"/>
      <c r="S10" s="686"/>
    </row>
    <row r="11" spans="1:28" ht="18" customHeight="1" thickBot="1">
      <c r="A11" s="698"/>
      <c r="B11" s="681"/>
      <c r="C11" s="685"/>
      <c r="D11" s="681"/>
      <c r="E11" s="685"/>
      <c r="F11" s="686"/>
      <c r="G11" s="681"/>
      <c r="H11" s="685"/>
      <c r="I11" s="681"/>
      <c r="J11" s="685"/>
      <c r="K11" s="681"/>
      <c r="L11" s="685"/>
      <c r="M11" s="681"/>
      <c r="N11" s="685"/>
      <c r="O11" s="681"/>
      <c r="P11" s="685"/>
      <c r="Q11" s="686"/>
      <c r="R11" s="686"/>
      <c r="S11" s="686"/>
    </row>
    <row r="12" spans="1:28" ht="18" customHeight="1">
      <c r="A12" s="698"/>
      <c r="B12" s="682" t="s">
        <v>257</v>
      </c>
      <c r="C12" s="682" t="s">
        <v>258</v>
      </c>
      <c r="D12" s="682" t="s">
        <v>257</v>
      </c>
      <c r="E12" s="682" t="s">
        <v>258</v>
      </c>
      <c r="F12" s="686"/>
      <c r="G12" s="682" t="s">
        <v>257</v>
      </c>
      <c r="H12" s="682" t="s">
        <v>258</v>
      </c>
      <c r="I12" s="682" t="s">
        <v>257</v>
      </c>
      <c r="J12" s="682" t="s">
        <v>258</v>
      </c>
      <c r="K12" s="682" t="s">
        <v>257</v>
      </c>
      <c r="L12" s="682" t="s">
        <v>258</v>
      </c>
      <c r="M12" s="682" t="s">
        <v>1646</v>
      </c>
      <c r="N12" s="682" t="s">
        <v>1923</v>
      </c>
      <c r="O12" s="682" t="s">
        <v>1922</v>
      </c>
      <c r="P12" s="682" t="s">
        <v>1923</v>
      </c>
      <c r="Q12" s="686"/>
      <c r="R12" s="686"/>
      <c r="S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</row>
    <row r="14" spans="1:28">
      <c r="A14" s="57" t="s">
        <v>1928</v>
      </c>
      <c r="B14" s="30"/>
      <c r="C14" s="30"/>
      <c r="E14" s="30"/>
      <c r="G14" s="30"/>
      <c r="H14" s="30"/>
      <c r="J14" s="30"/>
      <c r="L14" s="30"/>
      <c r="N14" s="30"/>
      <c r="P14" s="30"/>
      <c r="R14" s="30"/>
      <c r="S14" s="30"/>
    </row>
    <row r="15" spans="1:28">
      <c r="A15" s="542" t="s">
        <v>626</v>
      </c>
      <c r="B15" s="35"/>
      <c r="C15" s="35"/>
      <c r="E15" s="35"/>
      <c r="G15" s="35"/>
      <c r="H15" s="35"/>
      <c r="J15" s="35"/>
      <c r="L15" s="35"/>
      <c r="N15" s="35"/>
      <c r="P15" s="35"/>
      <c r="R15" s="35"/>
      <c r="S15" s="107"/>
      <c r="T15" s="107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104</v>
      </c>
      <c r="C16" s="58">
        <v>18430</v>
      </c>
      <c r="D16" s="317">
        <v>0</v>
      </c>
      <c r="E16" s="58">
        <v>10586</v>
      </c>
      <c r="F16" s="317">
        <v>9308</v>
      </c>
      <c r="G16" s="58">
        <v>0</v>
      </c>
      <c r="H16" s="317">
        <v>0</v>
      </c>
      <c r="I16" s="317">
        <v>12517</v>
      </c>
      <c r="J16" s="472">
        <v>347</v>
      </c>
      <c r="K16" s="473">
        <v>0</v>
      </c>
      <c r="L16" s="58">
        <v>0</v>
      </c>
      <c r="M16" s="317">
        <v>13285</v>
      </c>
      <c r="N16" s="58">
        <v>0</v>
      </c>
      <c r="O16" s="317">
        <v>6698</v>
      </c>
      <c r="P16" s="317">
        <v>0</v>
      </c>
      <c r="Q16" s="317">
        <v>87</v>
      </c>
      <c r="R16" s="58">
        <v>37</v>
      </c>
      <c r="S16" s="485">
        <v>71399</v>
      </c>
      <c r="T16" s="485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89534</v>
      </c>
      <c r="C17" s="58">
        <v>136092</v>
      </c>
      <c r="D17" s="317">
        <v>0</v>
      </c>
      <c r="E17" s="58">
        <v>0</v>
      </c>
      <c r="F17" s="317">
        <v>42926</v>
      </c>
      <c r="G17" s="58">
        <v>11</v>
      </c>
      <c r="H17" s="317">
        <v>0</v>
      </c>
      <c r="I17" s="317">
        <v>210010</v>
      </c>
      <c r="J17" s="472">
        <v>0</v>
      </c>
      <c r="K17" s="473">
        <v>25</v>
      </c>
      <c r="L17" s="58">
        <v>0</v>
      </c>
      <c r="M17" s="317">
        <v>117504</v>
      </c>
      <c r="N17" s="58">
        <v>0</v>
      </c>
      <c r="O17" s="317">
        <v>74697</v>
      </c>
      <c r="P17" s="317">
        <v>0</v>
      </c>
      <c r="Q17" s="317">
        <v>5534</v>
      </c>
      <c r="R17" s="58">
        <v>1010</v>
      </c>
      <c r="S17" s="485">
        <v>677343</v>
      </c>
      <c r="T17" s="485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76290</v>
      </c>
      <c r="C18" s="58">
        <v>75714</v>
      </c>
      <c r="D18" s="317">
        <v>0</v>
      </c>
      <c r="E18" s="58">
        <v>0</v>
      </c>
      <c r="F18" s="317">
        <v>58216</v>
      </c>
      <c r="G18" s="58">
        <v>3473</v>
      </c>
      <c r="H18" s="317">
        <v>470</v>
      </c>
      <c r="I18" s="317">
        <v>195065</v>
      </c>
      <c r="J18" s="472">
        <v>0</v>
      </c>
      <c r="K18" s="473">
        <v>5638</v>
      </c>
      <c r="L18" s="58">
        <v>1148</v>
      </c>
      <c r="M18" s="317">
        <v>160865</v>
      </c>
      <c r="N18" s="58">
        <v>1417</v>
      </c>
      <c r="O18" s="317">
        <v>68826</v>
      </c>
      <c r="P18" s="317">
        <v>5073</v>
      </c>
      <c r="Q18" s="317">
        <v>10206</v>
      </c>
      <c r="R18" s="58">
        <v>3634</v>
      </c>
      <c r="S18" s="485">
        <v>666035</v>
      </c>
      <c r="T18" s="485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10684</v>
      </c>
      <c r="C19" s="58">
        <v>7896</v>
      </c>
      <c r="D19" s="317">
        <v>-14</v>
      </c>
      <c r="E19" s="58">
        <v>0</v>
      </c>
      <c r="F19" s="317">
        <v>7743</v>
      </c>
      <c r="G19" s="58">
        <v>762</v>
      </c>
      <c r="H19" s="317">
        <v>0</v>
      </c>
      <c r="I19" s="317">
        <v>26378</v>
      </c>
      <c r="J19" s="472">
        <v>0</v>
      </c>
      <c r="K19" s="473">
        <v>1102</v>
      </c>
      <c r="L19" s="58">
        <v>0</v>
      </c>
      <c r="M19" s="317">
        <v>23984</v>
      </c>
      <c r="N19" s="58">
        <v>1652</v>
      </c>
      <c r="O19" s="317">
        <v>10409</v>
      </c>
      <c r="P19" s="317">
        <v>1713</v>
      </c>
      <c r="Q19" s="317">
        <v>508</v>
      </c>
      <c r="R19" s="58">
        <v>2749</v>
      </c>
      <c r="S19" s="485">
        <v>95566</v>
      </c>
      <c r="T19" s="485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61419</v>
      </c>
      <c r="C20" s="475">
        <v>55355</v>
      </c>
      <c r="D20" s="474">
        <v>0</v>
      </c>
      <c r="E20" s="475">
        <v>0</v>
      </c>
      <c r="F20" s="474">
        <v>63980</v>
      </c>
      <c r="G20" s="475">
        <v>1376</v>
      </c>
      <c r="H20" s="474">
        <v>0</v>
      </c>
      <c r="I20" s="474">
        <v>222022</v>
      </c>
      <c r="J20" s="476">
        <v>878</v>
      </c>
      <c r="K20" s="477">
        <v>607</v>
      </c>
      <c r="L20" s="475">
        <v>0</v>
      </c>
      <c r="M20" s="474">
        <v>172593</v>
      </c>
      <c r="N20" s="475">
        <v>127</v>
      </c>
      <c r="O20" s="474">
        <v>97682</v>
      </c>
      <c r="P20" s="474">
        <v>201</v>
      </c>
      <c r="Q20" s="474">
        <v>5279</v>
      </c>
      <c r="R20" s="475">
        <v>3187</v>
      </c>
      <c r="S20" s="489">
        <v>684706</v>
      </c>
      <c r="T20" s="485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44252</v>
      </c>
      <c r="C21" s="58">
        <v>57088</v>
      </c>
      <c r="D21" s="317">
        <v>243</v>
      </c>
      <c r="E21" s="58">
        <v>715</v>
      </c>
      <c r="F21" s="317">
        <v>34351</v>
      </c>
      <c r="G21" s="58">
        <v>1521</v>
      </c>
      <c r="H21" s="317">
        <v>450</v>
      </c>
      <c r="I21" s="317">
        <v>129309</v>
      </c>
      <c r="J21" s="472">
        <v>356</v>
      </c>
      <c r="K21" s="473">
        <v>2834</v>
      </c>
      <c r="L21" s="58">
        <v>668</v>
      </c>
      <c r="M21" s="317">
        <v>86482</v>
      </c>
      <c r="N21" s="58">
        <v>1798</v>
      </c>
      <c r="O21" s="317">
        <v>77778</v>
      </c>
      <c r="P21" s="317">
        <v>3284</v>
      </c>
      <c r="Q21" s="317">
        <v>2075</v>
      </c>
      <c r="R21" s="58">
        <v>3300</v>
      </c>
      <c r="S21" s="485">
        <v>446504</v>
      </c>
      <c r="T21" s="485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7047</v>
      </c>
      <c r="C22" s="58">
        <v>4526</v>
      </c>
      <c r="D22" s="317">
        <v>72</v>
      </c>
      <c r="E22" s="58">
        <v>0</v>
      </c>
      <c r="F22" s="317">
        <v>5156</v>
      </c>
      <c r="G22" s="58">
        <v>222</v>
      </c>
      <c r="H22" s="317">
        <v>0</v>
      </c>
      <c r="I22" s="317">
        <v>23883</v>
      </c>
      <c r="J22" s="472">
        <v>0</v>
      </c>
      <c r="K22" s="473">
        <v>389</v>
      </c>
      <c r="L22" s="58">
        <v>0</v>
      </c>
      <c r="M22" s="317">
        <v>15317</v>
      </c>
      <c r="N22" s="58">
        <v>0</v>
      </c>
      <c r="O22" s="317">
        <v>6495</v>
      </c>
      <c r="P22" s="317">
        <v>0</v>
      </c>
      <c r="Q22" s="317">
        <v>978</v>
      </c>
      <c r="R22" s="58">
        <v>1797</v>
      </c>
      <c r="S22" s="485">
        <v>65882</v>
      </c>
      <c r="T22" s="485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7991</v>
      </c>
      <c r="C23" s="58">
        <v>252</v>
      </c>
      <c r="D23" s="317">
        <v>0</v>
      </c>
      <c r="E23" s="58">
        <v>0</v>
      </c>
      <c r="F23" s="317">
        <v>4179</v>
      </c>
      <c r="G23" s="58">
        <v>345</v>
      </c>
      <c r="H23" s="317">
        <v>0</v>
      </c>
      <c r="I23" s="317">
        <v>12218</v>
      </c>
      <c r="J23" s="472">
        <v>0</v>
      </c>
      <c r="K23" s="473">
        <v>631</v>
      </c>
      <c r="L23" s="58">
        <v>0</v>
      </c>
      <c r="M23" s="317">
        <v>15008</v>
      </c>
      <c r="N23" s="58">
        <v>0</v>
      </c>
      <c r="O23" s="317">
        <v>12020</v>
      </c>
      <c r="P23" s="317">
        <v>191</v>
      </c>
      <c r="Q23" s="317">
        <v>1092</v>
      </c>
      <c r="R23" s="58">
        <v>197</v>
      </c>
      <c r="S23" s="485">
        <v>54124</v>
      </c>
      <c r="T23" s="485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11866</v>
      </c>
      <c r="C24" s="58">
        <v>11882</v>
      </c>
      <c r="D24" s="317">
        <v>0</v>
      </c>
      <c r="E24" s="58">
        <v>0</v>
      </c>
      <c r="F24" s="317">
        <v>12223</v>
      </c>
      <c r="G24" s="58">
        <v>0</v>
      </c>
      <c r="H24" s="317">
        <v>0</v>
      </c>
      <c r="I24" s="317">
        <v>41980</v>
      </c>
      <c r="J24" s="472">
        <v>0</v>
      </c>
      <c r="K24" s="473">
        <v>0</v>
      </c>
      <c r="L24" s="58">
        <v>0</v>
      </c>
      <c r="M24" s="317">
        <v>30928</v>
      </c>
      <c r="N24" s="58">
        <v>0</v>
      </c>
      <c r="O24" s="317">
        <v>24754</v>
      </c>
      <c r="P24" s="317">
        <v>0</v>
      </c>
      <c r="Q24" s="317">
        <v>437</v>
      </c>
      <c r="R24" s="58">
        <v>281</v>
      </c>
      <c r="S24" s="485">
        <v>134351</v>
      </c>
      <c r="T24" s="485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87</v>
      </c>
      <c r="C25" s="475">
        <v>63</v>
      </c>
      <c r="D25" s="474">
        <v>0</v>
      </c>
      <c r="E25" s="475">
        <v>0</v>
      </c>
      <c r="F25" s="474">
        <v>47</v>
      </c>
      <c r="G25" s="475">
        <v>0</v>
      </c>
      <c r="H25" s="474">
        <v>0</v>
      </c>
      <c r="I25" s="474">
        <v>9459</v>
      </c>
      <c r="J25" s="476">
        <v>0</v>
      </c>
      <c r="K25" s="477">
        <v>0</v>
      </c>
      <c r="L25" s="475">
        <v>0</v>
      </c>
      <c r="M25" s="474">
        <v>293</v>
      </c>
      <c r="N25" s="475">
        <v>0</v>
      </c>
      <c r="O25" s="474">
        <v>10914</v>
      </c>
      <c r="P25" s="474">
        <v>0</v>
      </c>
      <c r="Q25" s="474">
        <v>-18</v>
      </c>
      <c r="R25" s="475">
        <v>14</v>
      </c>
      <c r="S25" s="489">
        <v>20859</v>
      </c>
      <c r="T25" s="485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>
        <v>0</v>
      </c>
      <c r="T26" s="485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13919</v>
      </c>
      <c r="C27" s="58">
        <v>15485</v>
      </c>
      <c r="D27" s="317">
        <v>0</v>
      </c>
      <c r="E27" s="58">
        <v>0</v>
      </c>
      <c r="F27" s="317">
        <v>9517</v>
      </c>
      <c r="G27" s="58">
        <v>0</v>
      </c>
      <c r="H27" s="317">
        <v>0</v>
      </c>
      <c r="I27" s="317">
        <v>23830</v>
      </c>
      <c r="J27" s="472">
        <v>0</v>
      </c>
      <c r="K27" s="473">
        <v>0</v>
      </c>
      <c r="L27" s="58">
        <v>0</v>
      </c>
      <c r="M27" s="317">
        <v>32772</v>
      </c>
      <c r="N27" s="58">
        <v>0</v>
      </c>
      <c r="O27" s="317">
        <v>4167</v>
      </c>
      <c r="P27" s="317">
        <v>0</v>
      </c>
      <c r="Q27" s="317">
        <v>1423</v>
      </c>
      <c r="R27" s="58">
        <v>128</v>
      </c>
      <c r="S27" s="485">
        <v>101241</v>
      </c>
      <c r="T27" s="485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34603</v>
      </c>
      <c r="C28" s="58">
        <v>41719</v>
      </c>
      <c r="D28" s="317">
        <v>0</v>
      </c>
      <c r="E28" s="58">
        <v>0</v>
      </c>
      <c r="F28" s="317">
        <v>15154</v>
      </c>
      <c r="G28" s="58">
        <v>400</v>
      </c>
      <c r="H28" s="317">
        <v>0</v>
      </c>
      <c r="I28" s="317">
        <v>37806</v>
      </c>
      <c r="J28" s="472">
        <v>0</v>
      </c>
      <c r="K28" s="473">
        <v>645</v>
      </c>
      <c r="L28" s="58">
        <v>0</v>
      </c>
      <c r="M28" s="317">
        <v>47345</v>
      </c>
      <c r="N28" s="58">
        <v>855</v>
      </c>
      <c r="O28" s="317">
        <v>29439</v>
      </c>
      <c r="P28" s="317">
        <v>1549</v>
      </c>
      <c r="Q28" s="317">
        <v>866</v>
      </c>
      <c r="R28" s="58">
        <v>667</v>
      </c>
      <c r="S28" s="485">
        <v>211048</v>
      </c>
      <c r="T28" s="485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2020</v>
      </c>
      <c r="C29" s="58">
        <v>29592</v>
      </c>
      <c r="D29" s="317">
        <v>0</v>
      </c>
      <c r="E29" s="58">
        <v>0</v>
      </c>
      <c r="F29" s="317">
        <v>4936</v>
      </c>
      <c r="G29" s="58">
        <v>0</v>
      </c>
      <c r="H29" s="317">
        <v>0</v>
      </c>
      <c r="I29" s="317">
        <v>21733</v>
      </c>
      <c r="J29" s="472">
        <v>0</v>
      </c>
      <c r="K29" s="473">
        <v>0</v>
      </c>
      <c r="L29" s="58">
        <v>0</v>
      </c>
      <c r="M29" s="317">
        <v>13828</v>
      </c>
      <c r="N29" s="58">
        <v>0</v>
      </c>
      <c r="O29" s="317">
        <v>10107</v>
      </c>
      <c r="P29" s="317">
        <v>0</v>
      </c>
      <c r="Q29" s="317">
        <v>54</v>
      </c>
      <c r="R29" s="58">
        <v>1194</v>
      </c>
      <c r="S29" s="485">
        <v>83464</v>
      </c>
      <c r="T29" s="485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822</v>
      </c>
      <c r="J30" s="472">
        <v>0</v>
      </c>
      <c r="K30" s="473">
        <v>43</v>
      </c>
      <c r="L30" s="58">
        <v>0</v>
      </c>
      <c r="M30" s="317">
        <v>0</v>
      </c>
      <c r="N30" s="58">
        <v>0</v>
      </c>
      <c r="O30" s="317">
        <v>10981</v>
      </c>
      <c r="P30" s="317">
        <v>224</v>
      </c>
      <c r="Q30" s="317">
        <v>0</v>
      </c>
      <c r="R30" s="58">
        <v>13</v>
      </c>
      <c r="S30" s="485">
        <v>12083</v>
      </c>
      <c r="T30" s="485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56258</v>
      </c>
      <c r="C31" s="540">
        <v>123351</v>
      </c>
      <c r="D31" s="479">
        <v>0</v>
      </c>
      <c r="E31" s="540">
        <v>0</v>
      </c>
      <c r="F31" s="479">
        <v>33155</v>
      </c>
      <c r="G31" s="540">
        <v>405</v>
      </c>
      <c r="H31" s="479">
        <v>0</v>
      </c>
      <c r="I31" s="479">
        <v>103941</v>
      </c>
      <c r="J31" s="541">
        <v>1327</v>
      </c>
      <c r="K31" s="480">
        <v>823</v>
      </c>
      <c r="L31" s="540">
        <v>155</v>
      </c>
      <c r="M31" s="479">
        <v>105864</v>
      </c>
      <c r="N31" s="540">
        <v>643</v>
      </c>
      <c r="O31" s="479">
        <v>125523</v>
      </c>
      <c r="P31" s="479">
        <v>2046</v>
      </c>
      <c r="Q31" s="479">
        <v>963</v>
      </c>
      <c r="R31" s="540">
        <v>4441</v>
      </c>
      <c r="S31" s="491">
        <v>558895</v>
      </c>
      <c r="T31" s="485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11659</v>
      </c>
      <c r="C32" s="58">
        <v>7879</v>
      </c>
      <c r="D32" s="317">
        <v>32</v>
      </c>
      <c r="E32" s="58">
        <v>32</v>
      </c>
      <c r="F32" s="317">
        <v>8925</v>
      </c>
      <c r="G32" s="58">
        <v>705</v>
      </c>
      <c r="H32" s="317">
        <v>17</v>
      </c>
      <c r="I32" s="317">
        <v>32578</v>
      </c>
      <c r="J32" s="472">
        <v>95</v>
      </c>
      <c r="K32" s="473">
        <v>1240</v>
      </c>
      <c r="L32" s="58">
        <v>8</v>
      </c>
      <c r="M32" s="317">
        <v>29860</v>
      </c>
      <c r="N32" s="58">
        <v>0</v>
      </c>
      <c r="O32" s="317">
        <v>12114</v>
      </c>
      <c r="P32" s="317">
        <v>0</v>
      </c>
      <c r="Q32" s="317">
        <v>1771</v>
      </c>
      <c r="R32" s="58">
        <v>1267</v>
      </c>
      <c r="S32" s="485">
        <v>108182</v>
      </c>
      <c r="T32" s="485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3506</v>
      </c>
      <c r="C33" s="58">
        <v>704</v>
      </c>
      <c r="D33" s="317">
        <v>0</v>
      </c>
      <c r="E33" s="58">
        <v>0</v>
      </c>
      <c r="F33" s="317">
        <v>2081</v>
      </c>
      <c r="G33" s="58">
        <v>0</v>
      </c>
      <c r="H33" s="317">
        <v>0</v>
      </c>
      <c r="I33" s="317">
        <v>6924</v>
      </c>
      <c r="J33" s="472">
        <v>0</v>
      </c>
      <c r="K33" s="473">
        <v>0</v>
      </c>
      <c r="L33" s="58">
        <v>0</v>
      </c>
      <c r="M33" s="317">
        <v>7326</v>
      </c>
      <c r="N33" s="58">
        <v>0</v>
      </c>
      <c r="O33" s="317">
        <v>6859</v>
      </c>
      <c r="P33" s="317">
        <v>0</v>
      </c>
      <c r="Q33" s="317">
        <v>51</v>
      </c>
      <c r="R33" s="58">
        <v>129</v>
      </c>
      <c r="S33" s="485">
        <v>27580</v>
      </c>
      <c r="T33" s="485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6531</v>
      </c>
      <c r="C34" s="58">
        <v>7554</v>
      </c>
      <c r="D34" s="317">
        <v>0</v>
      </c>
      <c r="E34" s="58">
        <v>20</v>
      </c>
      <c r="F34" s="317">
        <v>5675</v>
      </c>
      <c r="G34" s="58">
        <v>0</v>
      </c>
      <c r="H34" s="317">
        <v>0</v>
      </c>
      <c r="I34" s="317">
        <v>24658</v>
      </c>
      <c r="J34" s="472">
        <v>0</v>
      </c>
      <c r="K34" s="473">
        <v>0</v>
      </c>
      <c r="L34" s="58">
        <v>0</v>
      </c>
      <c r="M34" s="317">
        <v>17355</v>
      </c>
      <c r="N34" s="58">
        <v>0</v>
      </c>
      <c r="O34" s="317">
        <v>8673</v>
      </c>
      <c r="P34" s="317">
        <v>0</v>
      </c>
      <c r="Q34" s="317">
        <v>186</v>
      </c>
      <c r="R34" s="58">
        <v>705</v>
      </c>
      <c r="S34" s="485">
        <v>71357</v>
      </c>
      <c r="T34" s="485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2550</v>
      </c>
      <c r="C35" s="475">
        <v>8549</v>
      </c>
      <c r="D35" s="474">
        <v>86</v>
      </c>
      <c r="E35" s="475">
        <v>10</v>
      </c>
      <c r="F35" s="474">
        <v>4103</v>
      </c>
      <c r="G35" s="475">
        <v>189</v>
      </c>
      <c r="H35" s="474">
        <v>11</v>
      </c>
      <c r="I35" s="474">
        <v>15238</v>
      </c>
      <c r="J35" s="476">
        <v>0</v>
      </c>
      <c r="K35" s="477">
        <v>845</v>
      </c>
      <c r="L35" s="475">
        <v>27</v>
      </c>
      <c r="M35" s="474">
        <v>13312</v>
      </c>
      <c r="N35" s="475">
        <v>204</v>
      </c>
      <c r="O35" s="474">
        <v>6034</v>
      </c>
      <c r="P35" s="474">
        <v>1356</v>
      </c>
      <c r="Q35" s="474">
        <v>227</v>
      </c>
      <c r="R35" s="475">
        <v>330</v>
      </c>
      <c r="S35" s="489">
        <v>53071</v>
      </c>
      <c r="T35" s="485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49055</v>
      </c>
      <c r="C36" s="58">
        <v>55082</v>
      </c>
      <c r="D36" s="317">
        <v>980</v>
      </c>
      <c r="E36" s="58">
        <v>961</v>
      </c>
      <c r="F36" s="317">
        <v>35956</v>
      </c>
      <c r="G36" s="58">
        <v>1435</v>
      </c>
      <c r="H36" s="317">
        <v>0</v>
      </c>
      <c r="I36" s="317">
        <v>113235</v>
      </c>
      <c r="J36" s="472">
        <v>142</v>
      </c>
      <c r="K36" s="473">
        <v>2064</v>
      </c>
      <c r="L36" s="58">
        <v>0</v>
      </c>
      <c r="M36" s="317">
        <v>91076</v>
      </c>
      <c r="N36" s="58">
        <v>1718</v>
      </c>
      <c r="O36" s="317">
        <v>65073</v>
      </c>
      <c r="P36" s="317">
        <v>2443</v>
      </c>
      <c r="Q36" s="317">
        <v>1372</v>
      </c>
      <c r="R36" s="58">
        <v>1413</v>
      </c>
      <c r="S36" s="485">
        <v>422005</v>
      </c>
      <c r="T36" s="485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83</v>
      </c>
      <c r="C37" s="58">
        <v>22</v>
      </c>
      <c r="D37" s="317">
        <v>1</v>
      </c>
      <c r="E37" s="58">
        <v>0</v>
      </c>
      <c r="F37" s="317">
        <v>433</v>
      </c>
      <c r="G37" s="58">
        <v>0</v>
      </c>
      <c r="H37" s="317">
        <v>0</v>
      </c>
      <c r="I37" s="317">
        <v>5410</v>
      </c>
      <c r="J37" s="472">
        <v>0</v>
      </c>
      <c r="K37" s="473">
        <v>0</v>
      </c>
      <c r="L37" s="58">
        <v>0</v>
      </c>
      <c r="M37" s="317">
        <v>335</v>
      </c>
      <c r="N37" s="58">
        <v>0</v>
      </c>
      <c r="O37" s="317">
        <v>14559</v>
      </c>
      <c r="P37" s="317">
        <v>0</v>
      </c>
      <c r="Q37" s="317">
        <v>0</v>
      </c>
      <c r="R37" s="58">
        <v>13</v>
      </c>
      <c r="S37" s="485">
        <v>20856</v>
      </c>
      <c r="T37" s="485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36449.836150394003</v>
      </c>
      <c r="C38" s="58">
        <v>113798.213452827</v>
      </c>
      <c r="D38" s="317">
        <v>0</v>
      </c>
      <c r="E38" s="58">
        <v>0</v>
      </c>
      <c r="F38" s="317">
        <v>42362.200508359005</v>
      </c>
      <c r="G38" s="58">
        <v>523.35586497400004</v>
      </c>
      <c r="H38" s="317">
        <v>258.39423297900004</v>
      </c>
      <c r="I38" s="317">
        <v>149044.77095971699</v>
      </c>
      <c r="J38" s="472">
        <v>71.494831329999997</v>
      </c>
      <c r="K38" s="473">
        <v>817.01422500699994</v>
      </c>
      <c r="L38" s="58">
        <v>18.580997924000002</v>
      </c>
      <c r="M38" s="317">
        <v>100851.766455171</v>
      </c>
      <c r="N38" s="58">
        <v>1367.6222140760001</v>
      </c>
      <c r="O38" s="317">
        <v>60525.146102400999</v>
      </c>
      <c r="P38" s="317">
        <v>1848.3926964709999</v>
      </c>
      <c r="Q38" s="317">
        <v>861.00853837900002</v>
      </c>
      <c r="R38" s="58">
        <v>2688.0704834939997</v>
      </c>
      <c r="S38" s="485">
        <v>511485.86771350307</v>
      </c>
      <c r="T38" s="485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488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404</v>
      </c>
      <c r="P39" s="317">
        <v>0</v>
      </c>
      <c r="Q39" s="317">
        <v>0</v>
      </c>
      <c r="R39" s="58">
        <v>0</v>
      </c>
      <c r="S39" s="485">
        <v>892</v>
      </c>
      <c r="T39" s="485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-3</v>
      </c>
      <c r="E40" s="58">
        <v>0</v>
      </c>
      <c r="F40" s="317">
        <v>0</v>
      </c>
      <c r="G40" s="58">
        <v>0</v>
      </c>
      <c r="H40" s="317">
        <v>0</v>
      </c>
      <c r="I40" s="317">
        <v>105</v>
      </c>
      <c r="J40" s="472">
        <v>0</v>
      </c>
      <c r="K40" s="473">
        <v>41</v>
      </c>
      <c r="L40" s="58">
        <v>0</v>
      </c>
      <c r="M40" s="317">
        <v>0</v>
      </c>
      <c r="N40" s="58">
        <v>0</v>
      </c>
      <c r="O40" s="317">
        <v>2207</v>
      </c>
      <c r="P40" s="317">
        <v>75</v>
      </c>
      <c r="Q40" s="317">
        <v>0</v>
      </c>
      <c r="R40" s="58">
        <v>2</v>
      </c>
      <c r="S40" s="485">
        <v>2427</v>
      </c>
      <c r="T40" s="485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16237</v>
      </c>
      <c r="C41" s="540">
        <v>58537</v>
      </c>
      <c r="D41" s="479">
        <v>0</v>
      </c>
      <c r="E41" s="540">
        <v>0</v>
      </c>
      <c r="F41" s="479">
        <v>16935</v>
      </c>
      <c r="G41" s="540">
        <v>44</v>
      </c>
      <c r="H41" s="479">
        <v>0</v>
      </c>
      <c r="I41" s="479">
        <v>54411</v>
      </c>
      <c r="J41" s="541">
        <v>182</v>
      </c>
      <c r="K41" s="480">
        <v>9</v>
      </c>
      <c r="L41" s="540">
        <v>0</v>
      </c>
      <c r="M41" s="479">
        <v>55356</v>
      </c>
      <c r="N41" s="540">
        <v>0</v>
      </c>
      <c r="O41" s="479">
        <v>48000</v>
      </c>
      <c r="P41" s="479">
        <v>0</v>
      </c>
      <c r="Q41" s="479">
        <v>1027</v>
      </c>
      <c r="R41" s="540">
        <v>319</v>
      </c>
      <c r="S41" s="491">
        <v>251057</v>
      </c>
      <c r="T41" s="485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870</v>
      </c>
      <c r="C42" s="58">
        <v>0</v>
      </c>
      <c r="D42" s="317">
        <v>0</v>
      </c>
      <c r="E42" s="58">
        <v>0</v>
      </c>
      <c r="F42" s="317">
        <v>196</v>
      </c>
      <c r="G42" s="58">
        <v>0</v>
      </c>
      <c r="H42" s="317">
        <v>0</v>
      </c>
      <c r="I42" s="317">
        <v>325</v>
      </c>
      <c r="J42" s="472">
        <v>0</v>
      </c>
      <c r="K42" s="473">
        <v>0</v>
      </c>
      <c r="L42" s="58">
        <v>0</v>
      </c>
      <c r="M42" s="317">
        <v>153</v>
      </c>
      <c r="N42" s="58">
        <v>0</v>
      </c>
      <c r="O42" s="317">
        <v>697</v>
      </c>
      <c r="P42" s="317">
        <v>0</v>
      </c>
      <c r="Q42" s="317">
        <v>30</v>
      </c>
      <c r="R42" s="58">
        <v>9</v>
      </c>
      <c r="S42" s="485">
        <v>2280</v>
      </c>
      <c r="T42" s="485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1848</v>
      </c>
      <c r="C43" s="58">
        <v>176</v>
      </c>
      <c r="D43" s="317">
        <v>0</v>
      </c>
      <c r="E43" s="58">
        <v>0</v>
      </c>
      <c r="F43" s="317">
        <v>274</v>
      </c>
      <c r="G43" s="58">
        <v>253</v>
      </c>
      <c r="H43" s="317">
        <v>0</v>
      </c>
      <c r="I43" s="317">
        <v>6127</v>
      </c>
      <c r="J43" s="472">
        <v>29</v>
      </c>
      <c r="K43" s="473">
        <v>376</v>
      </c>
      <c r="L43" s="58">
        <v>0</v>
      </c>
      <c r="M43" s="317">
        <v>142</v>
      </c>
      <c r="N43" s="58">
        <v>131</v>
      </c>
      <c r="O43" s="317">
        <v>1725</v>
      </c>
      <c r="P43" s="317">
        <v>190</v>
      </c>
      <c r="Q43" s="317">
        <v>37</v>
      </c>
      <c r="R43" s="58">
        <v>-227</v>
      </c>
      <c r="S43" s="485">
        <v>11081</v>
      </c>
      <c r="T43" s="485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7104</v>
      </c>
      <c r="C44" s="58">
        <v>45039</v>
      </c>
      <c r="D44" s="317">
        <v>206</v>
      </c>
      <c r="E44" s="58">
        <v>186</v>
      </c>
      <c r="F44" s="317">
        <v>7316</v>
      </c>
      <c r="G44" s="58">
        <v>499</v>
      </c>
      <c r="H44" s="317">
        <v>0</v>
      </c>
      <c r="I44" s="317">
        <v>32278</v>
      </c>
      <c r="J44" s="472">
        <v>106</v>
      </c>
      <c r="K44" s="473">
        <v>770</v>
      </c>
      <c r="L44" s="58">
        <v>0</v>
      </c>
      <c r="M44" s="317">
        <v>27246</v>
      </c>
      <c r="N44" s="58">
        <v>72</v>
      </c>
      <c r="O44" s="317">
        <v>18735</v>
      </c>
      <c r="P44" s="317">
        <v>176</v>
      </c>
      <c r="Q44" s="317">
        <v>2161</v>
      </c>
      <c r="R44" s="58">
        <v>1528</v>
      </c>
      <c r="S44" s="485">
        <v>143422</v>
      </c>
      <c r="T44" s="485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9632</v>
      </c>
      <c r="C45" s="475">
        <v>12161</v>
      </c>
      <c r="D45" s="474">
        <v>0</v>
      </c>
      <c r="E45" s="475">
        <v>0</v>
      </c>
      <c r="F45" s="474">
        <v>4709</v>
      </c>
      <c r="G45" s="475">
        <v>0</v>
      </c>
      <c r="H45" s="474">
        <v>0</v>
      </c>
      <c r="I45" s="474">
        <v>19382</v>
      </c>
      <c r="J45" s="476">
        <v>7</v>
      </c>
      <c r="K45" s="477">
        <v>0</v>
      </c>
      <c r="L45" s="475">
        <v>0</v>
      </c>
      <c r="M45" s="474">
        <v>11585</v>
      </c>
      <c r="N45" s="475">
        <v>0</v>
      </c>
      <c r="O45" s="474">
        <v>8538</v>
      </c>
      <c r="P45" s="474">
        <v>0</v>
      </c>
      <c r="Q45" s="474">
        <v>0</v>
      </c>
      <c r="R45" s="475">
        <v>309</v>
      </c>
      <c r="S45" s="489">
        <v>66323</v>
      </c>
      <c r="T45" s="485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608</v>
      </c>
      <c r="C46" s="58">
        <v>1374</v>
      </c>
      <c r="D46" s="317">
        <v>0</v>
      </c>
      <c r="E46" s="58">
        <v>1</v>
      </c>
      <c r="F46" s="317">
        <v>653</v>
      </c>
      <c r="G46" s="58">
        <v>77</v>
      </c>
      <c r="H46" s="317">
        <v>0</v>
      </c>
      <c r="I46" s="317">
        <v>3893</v>
      </c>
      <c r="J46" s="472">
        <v>0</v>
      </c>
      <c r="K46" s="473">
        <v>283</v>
      </c>
      <c r="L46" s="58">
        <v>0</v>
      </c>
      <c r="M46" s="317">
        <v>1462</v>
      </c>
      <c r="N46" s="58">
        <v>0</v>
      </c>
      <c r="O46" s="317">
        <v>536</v>
      </c>
      <c r="P46" s="317">
        <v>0</v>
      </c>
      <c r="Q46" s="317">
        <v>116</v>
      </c>
      <c r="R46" s="58">
        <v>848</v>
      </c>
      <c r="S46" s="485">
        <v>9851</v>
      </c>
      <c r="T46" s="485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37810</v>
      </c>
      <c r="C47" s="58">
        <v>0</v>
      </c>
      <c r="D47" s="317">
        <v>0</v>
      </c>
      <c r="E47" s="58">
        <v>0</v>
      </c>
      <c r="F47" s="317">
        <v>15921</v>
      </c>
      <c r="G47" s="58">
        <v>356</v>
      </c>
      <c r="H47" s="317">
        <v>0</v>
      </c>
      <c r="I47" s="317">
        <v>41097</v>
      </c>
      <c r="J47" s="472">
        <v>0</v>
      </c>
      <c r="K47" s="473">
        <v>698</v>
      </c>
      <c r="L47" s="58">
        <v>0</v>
      </c>
      <c r="M47" s="317">
        <v>37525</v>
      </c>
      <c r="N47" s="58">
        <v>3469</v>
      </c>
      <c r="O47" s="317">
        <v>26437</v>
      </c>
      <c r="P47" s="317">
        <v>1864</v>
      </c>
      <c r="Q47" s="317">
        <v>1307</v>
      </c>
      <c r="R47" s="58">
        <v>1129</v>
      </c>
      <c r="S47" s="485">
        <v>167613</v>
      </c>
      <c r="T47" s="485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3414</v>
      </c>
      <c r="C48" s="58">
        <v>4333</v>
      </c>
      <c r="D48" s="317">
        <v>0</v>
      </c>
      <c r="E48" s="58">
        <v>0</v>
      </c>
      <c r="F48" s="317">
        <v>1642</v>
      </c>
      <c r="G48" s="58">
        <v>43</v>
      </c>
      <c r="H48" s="317">
        <v>0</v>
      </c>
      <c r="I48" s="317">
        <v>12153</v>
      </c>
      <c r="J48" s="472">
        <v>0</v>
      </c>
      <c r="K48" s="473">
        <v>0</v>
      </c>
      <c r="L48" s="58">
        <v>0</v>
      </c>
      <c r="M48" s="317">
        <v>4839</v>
      </c>
      <c r="N48" s="58">
        <v>70</v>
      </c>
      <c r="O48" s="317">
        <v>5589</v>
      </c>
      <c r="P48" s="317">
        <v>1067</v>
      </c>
      <c r="Q48" s="317">
        <v>1318</v>
      </c>
      <c r="R48" s="58">
        <v>319</v>
      </c>
      <c r="S48" s="485">
        <v>34787</v>
      </c>
      <c r="T48" s="485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1029</v>
      </c>
      <c r="C49" s="58">
        <v>104</v>
      </c>
      <c r="D49" s="317">
        <v>0</v>
      </c>
      <c r="E49" s="58">
        <v>0</v>
      </c>
      <c r="F49" s="317">
        <v>246</v>
      </c>
      <c r="G49" s="58">
        <v>0</v>
      </c>
      <c r="H49" s="317">
        <v>0</v>
      </c>
      <c r="I49" s="317">
        <v>3507</v>
      </c>
      <c r="J49" s="472">
        <v>0</v>
      </c>
      <c r="K49" s="473">
        <v>0</v>
      </c>
      <c r="L49" s="58">
        <v>0</v>
      </c>
      <c r="M49" s="317">
        <v>765</v>
      </c>
      <c r="N49" s="58">
        <v>0</v>
      </c>
      <c r="O49" s="317">
        <v>6907</v>
      </c>
      <c r="P49" s="317">
        <v>0</v>
      </c>
      <c r="Q49" s="317">
        <v>0</v>
      </c>
      <c r="R49" s="58">
        <v>171</v>
      </c>
      <c r="S49" s="485">
        <v>12729</v>
      </c>
      <c r="T49" s="485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34763</v>
      </c>
      <c r="C50" s="58">
        <v>46306</v>
      </c>
      <c r="D50" s="317">
        <v>5136</v>
      </c>
      <c r="E50" s="58">
        <v>0</v>
      </c>
      <c r="F50" s="317">
        <v>42189</v>
      </c>
      <c r="G50" s="58">
        <v>406</v>
      </c>
      <c r="H50" s="317">
        <v>0</v>
      </c>
      <c r="I50" s="317">
        <v>172335</v>
      </c>
      <c r="J50" s="472">
        <v>0</v>
      </c>
      <c r="K50" s="473">
        <v>792</v>
      </c>
      <c r="L50" s="58">
        <v>0</v>
      </c>
      <c r="M50" s="317">
        <v>116309</v>
      </c>
      <c r="N50" s="58">
        <v>1094</v>
      </c>
      <c r="O50" s="317">
        <v>45363</v>
      </c>
      <c r="P50" s="317">
        <v>1985</v>
      </c>
      <c r="Q50" s="317">
        <v>889</v>
      </c>
      <c r="R50" s="58">
        <v>5716</v>
      </c>
      <c r="S50" s="485">
        <v>473283</v>
      </c>
      <c r="T50" s="485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639222.83615039405</v>
      </c>
      <c r="C51" s="478">
        <v>939063.21345282695</v>
      </c>
      <c r="D51" s="478">
        <v>6739</v>
      </c>
      <c r="E51" s="478">
        <v>12511</v>
      </c>
      <c r="F51" s="478">
        <v>490507.200508359</v>
      </c>
      <c r="G51" s="478">
        <v>13045.355864974001</v>
      </c>
      <c r="H51" s="478">
        <v>1206.394232979</v>
      </c>
      <c r="I51" s="478">
        <v>1764161.770959717</v>
      </c>
      <c r="J51" s="478">
        <v>3540.4948313300001</v>
      </c>
      <c r="K51" s="478">
        <v>20672.014225006998</v>
      </c>
      <c r="L51" s="478">
        <v>2024.580997924</v>
      </c>
      <c r="M51" s="478">
        <v>1351565.7664551709</v>
      </c>
      <c r="N51" s="478">
        <v>14617.622214076</v>
      </c>
      <c r="O51" s="478">
        <v>909465.14610240096</v>
      </c>
      <c r="P51" s="478">
        <v>25285.392696471001</v>
      </c>
      <c r="Q51" s="478">
        <v>40837.008538378999</v>
      </c>
      <c r="R51" s="478">
        <v>39317.070483493997</v>
      </c>
      <c r="S51" s="490">
        <v>6273781.8677135035</v>
      </c>
      <c r="T51" s="485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2</v>
      </c>
      <c r="C52" s="317">
        <v>0</v>
      </c>
      <c r="D52" s="317">
        <v>0</v>
      </c>
      <c r="E52" s="317">
        <v>0</v>
      </c>
      <c r="F52" s="317">
        <v>11</v>
      </c>
      <c r="G52" s="317">
        <v>0</v>
      </c>
      <c r="H52" s="317">
        <v>0</v>
      </c>
      <c r="I52" s="317">
        <v>1566</v>
      </c>
      <c r="J52" s="473">
        <v>0</v>
      </c>
      <c r="K52" s="473">
        <v>0</v>
      </c>
      <c r="L52" s="317">
        <v>0</v>
      </c>
      <c r="M52" s="317">
        <v>20</v>
      </c>
      <c r="N52" s="317">
        <v>0</v>
      </c>
      <c r="O52" s="317">
        <v>0</v>
      </c>
      <c r="P52" s="317">
        <v>0</v>
      </c>
      <c r="Q52" s="317">
        <v>0</v>
      </c>
      <c r="R52" s="317">
        <v>0</v>
      </c>
      <c r="S52" s="485">
        <v>1599</v>
      </c>
      <c r="T52" s="485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20</v>
      </c>
      <c r="C53" s="58">
        <v>0</v>
      </c>
      <c r="D53" s="317">
        <v>1301</v>
      </c>
      <c r="E53" s="58">
        <v>0</v>
      </c>
      <c r="F53" s="317">
        <v>1100</v>
      </c>
      <c r="G53" s="58">
        <v>0</v>
      </c>
      <c r="H53" s="317">
        <v>0</v>
      </c>
      <c r="I53" s="317">
        <v>5684</v>
      </c>
      <c r="J53" s="472">
        <v>0</v>
      </c>
      <c r="K53" s="473">
        <v>0</v>
      </c>
      <c r="L53" s="58">
        <v>0</v>
      </c>
      <c r="M53" s="317">
        <v>1721</v>
      </c>
      <c r="N53" s="58">
        <v>0</v>
      </c>
      <c r="O53" s="317">
        <v>1232</v>
      </c>
      <c r="P53" s="317">
        <v>0</v>
      </c>
      <c r="Q53" s="317">
        <v>0</v>
      </c>
      <c r="R53" s="58">
        <v>216</v>
      </c>
      <c r="S53" s="485">
        <v>11274</v>
      </c>
      <c r="T53" s="485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9477</v>
      </c>
      <c r="C54" s="58">
        <v>5075</v>
      </c>
      <c r="D54" s="317">
        <v>0</v>
      </c>
      <c r="E54" s="58">
        <v>0</v>
      </c>
      <c r="F54" s="317">
        <v>7474</v>
      </c>
      <c r="G54" s="58">
        <v>0</v>
      </c>
      <c r="H54" s="317">
        <v>0</v>
      </c>
      <c r="I54" s="317">
        <v>57306</v>
      </c>
      <c r="J54" s="472">
        <v>131</v>
      </c>
      <c r="K54" s="473">
        <v>0</v>
      </c>
      <c r="L54" s="58">
        <v>0</v>
      </c>
      <c r="M54" s="317">
        <v>40425</v>
      </c>
      <c r="N54" s="58">
        <v>0</v>
      </c>
      <c r="O54" s="317">
        <v>8402</v>
      </c>
      <c r="P54" s="317">
        <v>0</v>
      </c>
      <c r="Q54" s="317">
        <v>0</v>
      </c>
      <c r="R54" s="58">
        <v>1586</v>
      </c>
      <c r="S54" s="485">
        <v>129876</v>
      </c>
      <c r="T54" s="485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15</v>
      </c>
      <c r="C55" s="58">
        <v>0</v>
      </c>
      <c r="D55" s="317">
        <v>0</v>
      </c>
      <c r="E55" s="58">
        <v>0</v>
      </c>
      <c r="F55" s="317">
        <v>2</v>
      </c>
      <c r="G55" s="58">
        <v>0</v>
      </c>
      <c r="H55" s="317">
        <v>0</v>
      </c>
      <c r="I55" s="317">
        <v>33</v>
      </c>
      <c r="J55" s="472">
        <v>0</v>
      </c>
      <c r="K55" s="473">
        <v>0</v>
      </c>
      <c r="L55" s="58">
        <v>0</v>
      </c>
      <c r="M55" s="317">
        <v>10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>
        <v>60</v>
      </c>
      <c r="T55" s="485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18879</v>
      </c>
      <c r="C56" s="58">
        <v>14551</v>
      </c>
      <c r="D56" s="317">
        <v>0</v>
      </c>
      <c r="E56" s="58">
        <v>0</v>
      </c>
      <c r="F56" s="317">
        <v>4839</v>
      </c>
      <c r="G56" s="58">
        <v>0</v>
      </c>
      <c r="H56" s="317">
        <v>0</v>
      </c>
      <c r="I56" s="317">
        <v>35519</v>
      </c>
      <c r="J56" s="472">
        <v>0</v>
      </c>
      <c r="K56" s="473">
        <v>0</v>
      </c>
      <c r="L56" s="58">
        <v>0</v>
      </c>
      <c r="M56" s="317">
        <v>15071</v>
      </c>
      <c r="N56" s="58">
        <v>0</v>
      </c>
      <c r="O56" s="317">
        <v>3458</v>
      </c>
      <c r="P56" s="317">
        <v>0</v>
      </c>
      <c r="Q56" s="317">
        <v>0</v>
      </c>
      <c r="R56" s="58">
        <v>296</v>
      </c>
      <c r="S56" s="485">
        <v>92613</v>
      </c>
      <c r="T56" s="485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9616</v>
      </c>
      <c r="C57" s="540">
        <v>2835</v>
      </c>
      <c r="D57" s="479">
        <v>0</v>
      </c>
      <c r="E57" s="540">
        <v>0</v>
      </c>
      <c r="F57" s="479">
        <v>3682</v>
      </c>
      <c r="G57" s="540">
        <v>0</v>
      </c>
      <c r="H57" s="479">
        <v>0</v>
      </c>
      <c r="I57" s="479">
        <v>24868</v>
      </c>
      <c r="J57" s="541">
        <v>2</v>
      </c>
      <c r="K57" s="480">
        <v>0</v>
      </c>
      <c r="L57" s="540">
        <v>0</v>
      </c>
      <c r="M57" s="479">
        <v>8753</v>
      </c>
      <c r="N57" s="540">
        <v>0</v>
      </c>
      <c r="O57" s="479">
        <v>3282</v>
      </c>
      <c r="P57" s="479">
        <v>0</v>
      </c>
      <c r="Q57" s="479">
        <v>0</v>
      </c>
      <c r="R57" s="540">
        <v>1046</v>
      </c>
      <c r="S57" s="491">
        <v>54084</v>
      </c>
      <c r="T57" s="485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3024</v>
      </c>
      <c r="C58" s="58">
        <v>156</v>
      </c>
      <c r="D58" s="317">
        <v>0</v>
      </c>
      <c r="E58" s="58">
        <v>0</v>
      </c>
      <c r="F58" s="317">
        <v>4570</v>
      </c>
      <c r="G58" s="58">
        <v>0</v>
      </c>
      <c r="H58" s="317">
        <v>0</v>
      </c>
      <c r="I58" s="317">
        <v>14044</v>
      </c>
      <c r="J58" s="472">
        <v>0</v>
      </c>
      <c r="K58" s="473">
        <v>0</v>
      </c>
      <c r="L58" s="58">
        <v>0</v>
      </c>
      <c r="M58" s="317">
        <v>7527</v>
      </c>
      <c r="N58" s="58">
        <v>0</v>
      </c>
      <c r="O58" s="317">
        <v>4453</v>
      </c>
      <c r="P58" s="317">
        <v>0</v>
      </c>
      <c r="Q58" s="317">
        <v>0</v>
      </c>
      <c r="R58" s="58">
        <v>694</v>
      </c>
      <c r="S58" s="485">
        <v>34468</v>
      </c>
      <c r="T58" s="485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>
        <v>0</v>
      </c>
      <c r="T59" s="485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864</v>
      </c>
      <c r="D60" s="317">
        <v>0</v>
      </c>
      <c r="E60" s="58">
        <v>0</v>
      </c>
      <c r="F60" s="317">
        <v>170</v>
      </c>
      <c r="G60" s="58">
        <v>0</v>
      </c>
      <c r="H60" s="317">
        <v>0</v>
      </c>
      <c r="I60" s="317">
        <v>891</v>
      </c>
      <c r="J60" s="472">
        <v>0</v>
      </c>
      <c r="K60" s="473">
        <v>0</v>
      </c>
      <c r="L60" s="58">
        <v>0</v>
      </c>
      <c r="M60" s="317">
        <v>941</v>
      </c>
      <c r="N60" s="58">
        <v>0</v>
      </c>
      <c r="O60" s="317">
        <v>169</v>
      </c>
      <c r="P60" s="317">
        <v>0</v>
      </c>
      <c r="Q60" s="317">
        <v>0</v>
      </c>
      <c r="R60" s="58">
        <v>227</v>
      </c>
      <c r="S60" s="485">
        <v>3262</v>
      </c>
      <c r="T60" s="485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78</v>
      </c>
      <c r="C61" s="475">
        <v>6301</v>
      </c>
      <c r="D61" s="474">
        <v>0</v>
      </c>
      <c r="E61" s="475">
        <v>0</v>
      </c>
      <c r="F61" s="474">
        <v>963</v>
      </c>
      <c r="G61" s="475">
        <v>0</v>
      </c>
      <c r="H61" s="474">
        <v>0</v>
      </c>
      <c r="I61" s="474">
        <v>14356</v>
      </c>
      <c r="J61" s="476">
        <v>0</v>
      </c>
      <c r="K61" s="477">
        <v>0</v>
      </c>
      <c r="L61" s="475">
        <v>0</v>
      </c>
      <c r="M61" s="474">
        <v>7232</v>
      </c>
      <c r="N61" s="475">
        <v>0</v>
      </c>
      <c r="O61" s="474">
        <v>2173</v>
      </c>
      <c r="P61" s="474">
        <v>0</v>
      </c>
      <c r="Q61" s="474">
        <v>0</v>
      </c>
      <c r="R61" s="475">
        <v>217</v>
      </c>
      <c r="S61" s="489">
        <v>31320</v>
      </c>
      <c r="T61" s="485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5</v>
      </c>
      <c r="C62" s="58">
        <v>23</v>
      </c>
      <c r="D62" s="317">
        <v>0</v>
      </c>
      <c r="E62" s="58">
        <v>0</v>
      </c>
      <c r="F62" s="317">
        <v>5</v>
      </c>
      <c r="G62" s="58">
        <v>0</v>
      </c>
      <c r="H62" s="317">
        <v>0</v>
      </c>
      <c r="I62" s="317">
        <v>2272</v>
      </c>
      <c r="J62" s="472">
        <v>0</v>
      </c>
      <c r="K62" s="473">
        <v>0</v>
      </c>
      <c r="L62" s="58">
        <v>0</v>
      </c>
      <c r="M62" s="317">
        <v>17</v>
      </c>
      <c r="N62" s="58">
        <v>0</v>
      </c>
      <c r="O62" s="317">
        <v>14</v>
      </c>
      <c r="P62" s="317">
        <v>0</v>
      </c>
      <c r="Q62" s="317">
        <v>0</v>
      </c>
      <c r="R62" s="58">
        <v>54</v>
      </c>
      <c r="S62" s="485">
        <v>2390</v>
      </c>
      <c r="T62" s="485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35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126</v>
      </c>
      <c r="P63" s="317">
        <v>0</v>
      </c>
      <c r="Q63" s="317">
        <v>0</v>
      </c>
      <c r="R63" s="58">
        <v>1</v>
      </c>
      <c r="S63" s="485">
        <v>162</v>
      </c>
      <c r="T63" s="485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24.201909530999998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1.4721376E-2</v>
      </c>
      <c r="S64" s="485">
        <v>24.216630906999999</v>
      </c>
      <c r="T64" s="485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10</v>
      </c>
      <c r="J65" s="472">
        <v>0</v>
      </c>
      <c r="K65" s="473">
        <v>770</v>
      </c>
      <c r="L65" s="58">
        <v>0</v>
      </c>
      <c r="M65" s="317">
        <v>28</v>
      </c>
      <c r="N65" s="58">
        <v>420</v>
      </c>
      <c r="O65" s="317">
        <v>0</v>
      </c>
      <c r="P65" s="317">
        <v>58</v>
      </c>
      <c r="Q65" s="317">
        <v>0</v>
      </c>
      <c r="R65" s="58">
        <v>0</v>
      </c>
      <c r="S65" s="485">
        <v>1286</v>
      </c>
      <c r="T65" s="485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46</v>
      </c>
      <c r="C66" s="58">
        <v>0</v>
      </c>
      <c r="D66" s="317">
        <v>0</v>
      </c>
      <c r="E66" s="58">
        <v>0</v>
      </c>
      <c r="F66" s="317">
        <v>8</v>
      </c>
      <c r="G66" s="58">
        <v>0</v>
      </c>
      <c r="H66" s="317">
        <v>0</v>
      </c>
      <c r="I66" s="317">
        <v>50</v>
      </c>
      <c r="J66" s="472">
        <v>0</v>
      </c>
      <c r="K66" s="473">
        <v>0</v>
      </c>
      <c r="L66" s="58">
        <v>0</v>
      </c>
      <c r="M66" s="317">
        <v>28</v>
      </c>
      <c r="N66" s="58">
        <v>0</v>
      </c>
      <c r="O66" s="317">
        <v>20</v>
      </c>
      <c r="P66" s="317">
        <v>0</v>
      </c>
      <c r="Q66" s="317">
        <v>0</v>
      </c>
      <c r="R66" s="58">
        <v>0</v>
      </c>
      <c r="S66" s="485">
        <v>152</v>
      </c>
      <c r="T66" s="485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91">
        <v>0</v>
      </c>
      <c r="T67" s="485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9875</v>
      </c>
      <c r="C68" s="58">
        <v>0</v>
      </c>
      <c r="D68" s="317">
        <v>0</v>
      </c>
      <c r="E68" s="58">
        <v>0</v>
      </c>
      <c r="F68" s="317">
        <v>3772</v>
      </c>
      <c r="G68" s="58">
        <v>0</v>
      </c>
      <c r="H68" s="317">
        <v>0</v>
      </c>
      <c r="I68" s="317">
        <v>15449</v>
      </c>
      <c r="J68" s="472">
        <v>0</v>
      </c>
      <c r="K68" s="473">
        <v>0</v>
      </c>
      <c r="L68" s="58">
        <v>0</v>
      </c>
      <c r="M68" s="317">
        <v>8718</v>
      </c>
      <c r="N68" s="58">
        <v>0</v>
      </c>
      <c r="O68" s="317">
        <v>2975</v>
      </c>
      <c r="P68" s="317">
        <v>0</v>
      </c>
      <c r="Q68" s="317">
        <v>0</v>
      </c>
      <c r="R68" s="58">
        <v>236</v>
      </c>
      <c r="S68" s="485">
        <v>41025</v>
      </c>
      <c r="T68" s="485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9</v>
      </c>
      <c r="C69" s="58">
        <v>34057</v>
      </c>
      <c r="D69" s="317">
        <v>0</v>
      </c>
      <c r="E69" s="58">
        <v>0</v>
      </c>
      <c r="F69" s="317">
        <v>10518</v>
      </c>
      <c r="G69" s="58">
        <v>0</v>
      </c>
      <c r="H69" s="317">
        <v>0</v>
      </c>
      <c r="I69" s="317">
        <v>88014</v>
      </c>
      <c r="J69" s="472">
        <v>0</v>
      </c>
      <c r="K69" s="473">
        <v>0</v>
      </c>
      <c r="L69" s="58">
        <v>0</v>
      </c>
      <c r="M69" s="317">
        <v>46413</v>
      </c>
      <c r="N69" s="58">
        <v>0</v>
      </c>
      <c r="O69" s="317">
        <v>2480</v>
      </c>
      <c r="P69" s="317">
        <v>0</v>
      </c>
      <c r="Q69" s="317">
        <v>0</v>
      </c>
      <c r="R69" s="58">
        <v>0</v>
      </c>
      <c r="S69" s="485">
        <v>181491</v>
      </c>
      <c r="T69" s="485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>
        <v>0</v>
      </c>
      <c r="T70" s="485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4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10</v>
      </c>
      <c r="J71" s="476">
        <v>0</v>
      </c>
      <c r="K71" s="477">
        <v>0</v>
      </c>
      <c r="L71" s="475">
        <v>0</v>
      </c>
      <c r="M71" s="474">
        <v>33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89">
        <v>47</v>
      </c>
      <c r="T71" s="485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>
        <v>0</v>
      </c>
      <c r="T72" s="485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>
        <v>0</v>
      </c>
      <c r="T73" s="485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17</v>
      </c>
      <c r="J74" s="472">
        <v>0</v>
      </c>
      <c r="K74" s="473">
        <v>0</v>
      </c>
      <c r="L74" s="58">
        <v>0</v>
      </c>
      <c r="M74" s="317">
        <v>24</v>
      </c>
      <c r="N74" s="58">
        <v>0</v>
      </c>
      <c r="O74" s="317">
        <v>316</v>
      </c>
      <c r="P74" s="317">
        <v>0</v>
      </c>
      <c r="Q74" s="317">
        <v>0</v>
      </c>
      <c r="R74" s="58">
        <v>0</v>
      </c>
      <c r="S74" s="485">
        <v>357</v>
      </c>
      <c r="T74" s="485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614</v>
      </c>
      <c r="C75" s="58">
        <v>4</v>
      </c>
      <c r="D75" s="317">
        <v>0</v>
      </c>
      <c r="E75" s="58">
        <v>0</v>
      </c>
      <c r="F75" s="317">
        <v>43</v>
      </c>
      <c r="G75" s="58">
        <v>0</v>
      </c>
      <c r="H75" s="317">
        <v>0</v>
      </c>
      <c r="I75" s="317">
        <v>851</v>
      </c>
      <c r="J75" s="472">
        <v>0</v>
      </c>
      <c r="K75" s="473">
        <v>0</v>
      </c>
      <c r="L75" s="58">
        <v>0</v>
      </c>
      <c r="M75" s="317">
        <v>235</v>
      </c>
      <c r="N75" s="58">
        <v>0</v>
      </c>
      <c r="O75" s="317">
        <v>67</v>
      </c>
      <c r="P75" s="317">
        <v>0</v>
      </c>
      <c r="Q75" s="317">
        <v>0</v>
      </c>
      <c r="R75" s="58">
        <v>17</v>
      </c>
      <c r="S75" s="485">
        <v>1831</v>
      </c>
      <c r="T75" s="485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51664</v>
      </c>
      <c r="C76" s="479">
        <v>63866</v>
      </c>
      <c r="D76" s="479">
        <v>1301</v>
      </c>
      <c r="E76" s="479">
        <v>0</v>
      </c>
      <c r="F76" s="479">
        <v>37157</v>
      </c>
      <c r="G76" s="479">
        <v>0</v>
      </c>
      <c r="H76" s="479">
        <v>0</v>
      </c>
      <c r="I76" s="479">
        <v>260999.201909531</v>
      </c>
      <c r="J76" s="479">
        <v>133</v>
      </c>
      <c r="K76" s="479">
        <v>770</v>
      </c>
      <c r="L76" s="479">
        <v>0</v>
      </c>
      <c r="M76" s="479">
        <v>137196</v>
      </c>
      <c r="N76" s="479">
        <v>420</v>
      </c>
      <c r="O76" s="479">
        <v>29167</v>
      </c>
      <c r="P76" s="479">
        <v>58</v>
      </c>
      <c r="Q76" s="479">
        <v>0</v>
      </c>
      <c r="R76" s="479">
        <v>4590.0147213760001</v>
      </c>
      <c r="S76" s="491">
        <v>587321.21663090703</v>
      </c>
      <c r="T76" s="485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690886.83615039405</v>
      </c>
      <c r="C77" s="88">
        <v>1002929.213452827</v>
      </c>
      <c r="D77" s="88">
        <v>8040</v>
      </c>
      <c r="E77" s="88">
        <v>12511</v>
      </c>
      <c r="F77" s="88">
        <v>527664.200508359</v>
      </c>
      <c r="G77" s="88">
        <v>13045.355864974001</v>
      </c>
      <c r="H77" s="88">
        <v>1206.394232979</v>
      </c>
      <c r="I77" s="88">
        <v>2025160.9728692479</v>
      </c>
      <c r="J77" s="88">
        <v>3673.4948313300001</v>
      </c>
      <c r="K77" s="88">
        <v>21442.014225006998</v>
      </c>
      <c r="L77" s="88">
        <v>2024.580997924</v>
      </c>
      <c r="M77" s="88">
        <v>1488761.7664551709</v>
      </c>
      <c r="N77" s="88">
        <v>15037.622214076</v>
      </c>
      <c r="O77" s="88">
        <v>938632.14610240096</v>
      </c>
      <c r="P77" s="88">
        <v>25343.392696471001</v>
      </c>
      <c r="Q77" s="88">
        <v>40837.008538378999</v>
      </c>
      <c r="R77" s="88">
        <v>43907.085204869996</v>
      </c>
      <c r="S77" s="132">
        <v>6861103.0843444103</v>
      </c>
      <c r="T77" s="107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535380.48967086396</v>
      </c>
      <c r="C78" s="77">
        <v>817636.62236087699</v>
      </c>
      <c r="D78" s="76">
        <v>4906</v>
      </c>
      <c r="E78" s="77">
        <v>27923</v>
      </c>
      <c r="F78" s="76">
        <v>395078.66503080702</v>
      </c>
      <c r="G78" s="77">
        <v>7944.98448405</v>
      </c>
      <c r="H78" s="76">
        <v>1243.80380758</v>
      </c>
      <c r="I78" s="77">
        <v>1669722.8931035749</v>
      </c>
      <c r="J78" s="76">
        <v>2081.5539357059997</v>
      </c>
      <c r="K78" s="77">
        <v>17661.219392489002</v>
      </c>
      <c r="L78" s="76">
        <v>1961.772974172</v>
      </c>
      <c r="M78" s="77">
        <v>889472.34947897005</v>
      </c>
      <c r="N78" s="97">
        <v>12628.434061761</v>
      </c>
      <c r="O78" s="77">
        <v>721935.58979897201</v>
      </c>
      <c r="P78" s="75">
        <v>17197.280822202003</v>
      </c>
      <c r="Q78" s="76">
        <v>31463.760204411999</v>
      </c>
      <c r="R78" s="76">
        <v>39336.172819016996</v>
      </c>
      <c r="S78" s="76">
        <v>5193574.5919454545</v>
      </c>
    </row>
    <row r="79" spans="1:28">
      <c r="A79" s="193">
        <v>2001</v>
      </c>
      <c r="B79" s="79">
        <v>354949.8867115</v>
      </c>
      <c r="C79" s="70">
        <v>534746.090036051</v>
      </c>
      <c r="D79" s="79">
        <v>1296</v>
      </c>
      <c r="E79" s="70">
        <v>5711</v>
      </c>
      <c r="F79" s="79">
        <v>252564.18996423896</v>
      </c>
      <c r="G79" s="70">
        <v>3830.2060000000001</v>
      </c>
      <c r="H79" s="79">
        <v>748.40800000000002</v>
      </c>
      <c r="I79" s="70">
        <v>1056870.8986007129</v>
      </c>
      <c r="J79" s="79">
        <v>1229.0810000000001</v>
      </c>
      <c r="K79" s="70">
        <v>9353.7049999999999</v>
      </c>
      <c r="L79" s="79">
        <v>1119.28</v>
      </c>
      <c r="M79" s="70">
        <v>619033.12007661199</v>
      </c>
      <c r="N79" s="79">
        <v>6770.0050000000001</v>
      </c>
      <c r="O79" s="70">
        <v>730292.48695614014</v>
      </c>
      <c r="P79" s="78">
        <v>14998.879000000001</v>
      </c>
      <c r="Q79" s="79">
        <v>41032.83376388</v>
      </c>
      <c r="R79" s="79">
        <v>39223.543233618999</v>
      </c>
      <c r="S79" s="79">
        <v>3673769.6133427545</v>
      </c>
    </row>
    <row r="80" spans="1:28">
      <c r="A80" s="193">
        <v>2000</v>
      </c>
      <c r="B80" s="79">
        <v>228457.35725325003</v>
      </c>
      <c r="C80" s="70">
        <v>345248.80685324798</v>
      </c>
      <c r="D80" s="79">
        <v>1205.7659999999998</v>
      </c>
      <c r="E80" s="70">
        <v>1919.1849999999999</v>
      </c>
      <c r="F80" s="79">
        <v>196162.52834782898</v>
      </c>
      <c r="G80" s="70">
        <v>2755.6790000000001</v>
      </c>
      <c r="H80" s="79">
        <v>420.9</v>
      </c>
      <c r="I80" s="70">
        <v>759597.88717317302</v>
      </c>
      <c r="J80" s="79">
        <v>1242.481</v>
      </c>
      <c r="K80" s="70">
        <v>8327.0910000000003</v>
      </c>
      <c r="L80" s="79">
        <v>586</v>
      </c>
      <c r="M80" s="70">
        <v>452964.48887519102</v>
      </c>
      <c r="N80" s="96">
        <v>1794.49</v>
      </c>
      <c r="O80" s="70">
        <v>338309.76227292902</v>
      </c>
      <c r="P80" s="78">
        <v>3443.5990000000002</v>
      </c>
      <c r="Q80" s="79">
        <v>22754.51</v>
      </c>
      <c r="R80" s="79">
        <v>28772.787989966997</v>
      </c>
      <c r="S80" s="79">
        <v>2393963.3197655869</v>
      </c>
    </row>
    <row r="81" spans="1:19" ht="13.5" thickBot="1">
      <c r="A81" s="194">
        <v>1999</v>
      </c>
      <c r="B81" s="90">
        <v>132015.34515804797</v>
      </c>
      <c r="C81" s="91">
        <v>194986.560292157</v>
      </c>
      <c r="D81" s="90">
        <v>3107.953</v>
      </c>
      <c r="E81" s="91">
        <v>2713.0369999999998</v>
      </c>
      <c r="F81" s="90">
        <v>108019.617518509</v>
      </c>
      <c r="G81" s="91">
        <v>1652.5250000000001</v>
      </c>
      <c r="H81" s="90">
        <v>452</v>
      </c>
      <c r="I81" s="91">
        <v>543441.65176790394</v>
      </c>
      <c r="J81" s="90">
        <v>905</v>
      </c>
      <c r="K81" s="91">
        <v>5498.5739999999996</v>
      </c>
      <c r="L81" s="90">
        <v>501.03</v>
      </c>
      <c r="M81" s="91">
        <v>245918.98973927202</v>
      </c>
      <c r="N81" s="90">
        <v>1460.913</v>
      </c>
      <c r="O81" s="91">
        <v>332663.41218744597</v>
      </c>
      <c r="P81" s="92">
        <v>2386.1390000000001</v>
      </c>
      <c r="Q81" s="90">
        <v>10419.885382390001</v>
      </c>
      <c r="R81" s="90">
        <v>17228.979884152002</v>
      </c>
      <c r="S81" s="90">
        <v>1603371.6129298778</v>
      </c>
    </row>
    <row r="84" spans="1:19" ht="13.5" thickBot="1"/>
    <row r="85" spans="1:19" ht="13.5" thickBot="1">
      <c r="A85" s="609" t="s">
        <v>1909</v>
      </c>
    </row>
  </sheetData>
  <mergeCells count="33">
    <mergeCell ref="N12:N13"/>
    <mergeCell ref="O12:O13"/>
    <mergeCell ref="P12:P13"/>
    <mergeCell ref="R9:R13"/>
    <mergeCell ref="S9:S13"/>
    <mergeCell ref="Q10:Q13"/>
    <mergeCell ref="O10:P11"/>
    <mergeCell ref="B12:B13"/>
    <mergeCell ref="C12:C13"/>
    <mergeCell ref="D12:D13"/>
    <mergeCell ref="E12:E13"/>
    <mergeCell ref="G12:G13"/>
    <mergeCell ref="H12:H13"/>
    <mergeCell ref="F10:F13"/>
    <mergeCell ref="G10:H11"/>
    <mergeCell ref="I10:J11"/>
    <mergeCell ref="K10:L11"/>
    <mergeCell ref="L12:L13"/>
    <mergeCell ref="M10:N11"/>
    <mergeCell ref="I12:I13"/>
    <mergeCell ref="J12:J13"/>
    <mergeCell ref="K12:K13"/>
    <mergeCell ref="M12:M13"/>
    <mergeCell ref="I5:P6"/>
    <mergeCell ref="Q5:S6"/>
    <mergeCell ref="A5:H6"/>
    <mergeCell ref="A9:A13"/>
    <mergeCell ref="B9:E9"/>
    <mergeCell ref="F9:H9"/>
    <mergeCell ref="I9:L9"/>
    <mergeCell ref="M9:Q9"/>
    <mergeCell ref="B10:C11"/>
    <mergeCell ref="D10:E11"/>
  </mergeCells>
  <phoneticPr fontId="2" type="noConversion"/>
  <hyperlinks>
    <hyperlink ref="A1" location="icindekiler!A11" display="İÇİNDEKİLER"/>
    <hyperlink ref="A2" location="Index!A11" display="INDEX"/>
    <hyperlink ref="B1" location="'13B'!A85" display="▼"/>
    <hyperlink ref="A85" location="'13B'!A1" display="▲"/>
  </hyperlinks>
  <pageMargins left="0.61" right="0.54" top="1" bottom="1" header="0.5" footer="0.5"/>
  <pageSetup paperSize="9" scale="65" orientation="portrait" horizontalDpi="300" verticalDpi="300" r:id="rId1"/>
  <headerFooter alignWithMargins="0"/>
  <webPublishItems count="1">
    <webPublishItem id="19627" divId="Tablolar son_19627" sourceType="sheet" destinationFile="F:\karıştı valla\Tablolar\Tablolar Son\13B.htm"/>
  </webPublishItem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15.140625" style="1" customWidth="1"/>
    <col min="3" max="3" width="14.5703125" style="1" customWidth="1"/>
    <col min="4" max="4" width="15.28515625" style="1" customWidth="1"/>
    <col min="5" max="5" width="16.42578125" style="1" customWidth="1"/>
    <col min="6" max="6" width="15.140625" style="1" customWidth="1"/>
    <col min="7" max="7" width="15.7109375" style="1" customWidth="1"/>
    <col min="8" max="8" width="14.28515625" style="1" customWidth="1"/>
    <col min="9" max="9" width="16.5703125" style="1" customWidth="1"/>
    <col min="10" max="10" width="17" style="1" customWidth="1"/>
    <col min="11" max="11" width="21" style="1" customWidth="1"/>
    <col min="12" max="12" width="16.5703125" style="1" customWidth="1"/>
    <col min="13" max="13" width="17" style="1" customWidth="1"/>
    <col min="14" max="14" width="15" style="1" customWidth="1"/>
    <col min="15" max="15" width="15.85546875" style="1" customWidth="1"/>
    <col min="16" max="16" width="14.85546875" style="1" customWidth="1"/>
    <col min="17" max="17" width="16.5703125" style="1" customWidth="1"/>
    <col min="18" max="18" width="14.85546875" style="1" customWidth="1"/>
    <col min="19" max="19" width="9.140625" style="1"/>
    <col min="20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1419</v>
      </c>
      <c r="Q3" s="109"/>
      <c r="R3" s="27" t="s">
        <v>1420</v>
      </c>
    </row>
    <row r="4" spans="1:28">
      <c r="A4" s="26"/>
      <c r="Q4" s="109"/>
    </row>
    <row r="5" spans="1:28">
      <c r="A5" s="703" t="s">
        <v>841</v>
      </c>
      <c r="B5" s="703"/>
      <c r="C5" s="703"/>
      <c r="D5" s="703"/>
      <c r="E5" s="703"/>
      <c r="F5" s="703"/>
      <c r="G5" s="703"/>
      <c r="H5" s="703"/>
      <c r="I5" s="703"/>
      <c r="J5" s="704" t="s">
        <v>299</v>
      </c>
      <c r="K5" s="704"/>
      <c r="L5" s="704"/>
      <c r="M5" s="704"/>
      <c r="N5" s="704"/>
      <c r="O5" s="704"/>
      <c r="P5" s="704"/>
      <c r="Q5" s="704"/>
      <c r="R5" s="704"/>
    </row>
    <row r="6" spans="1:28">
      <c r="A6" s="703"/>
      <c r="B6" s="703"/>
      <c r="C6" s="703"/>
      <c r="D6" s="703"/>
      <c r="E6" s="703"/>
      <c r="F6" s="703"/>
      <c r="G6" s="703"/>
      <c r="H6" s="703"/>
      <c r="I6" s="703"/>
      <c r="J6" s="704"/>
      <c r="K6" s="704"/>
      <c r="L6" s="704"/>
      <c r="M6" s="704"/>
      <c r="N6" s="704"/>
      <c r="O6" s="704"/>
      <c r="P6" s="704"/>
      <c r="Q6" s="704"/>
      <c r="R6" s="704"/>
    </row>
    <row r="7" spans="1:28">
      <c r="A7" s="28"/>
      <c r="B7" s="28"/>
      <c r="C7" s="28"/>
      <c r="D7" s="28"/>
      <c r="E7" s="28"/>
      <c r="F7" s="28"/>
      <c r="G7" s="28"/>
      <c r="H7" s="28"/>
      <c r="I7" s="28"/>
      <c r="J7" s="38"/>
      <c r="K7" s="38"/>
      <c r="L7" s="38"/>
      <c r="M7" s="38"/>
      <c r="N7" s="38"/>
      <c r="O7" s="38"/>
      <c r="P7" s="38"/>
      <c r="Q7" s="38"/>
      <c r="R7" s="38"/>
    </row>
    <row r="8" spans="1:28" ht="13.5" thickBot="1">
      <c r="A8" s="26"/>
      <c r="B8" s="8"/>
      <c r="C8" s="8"/>
      <c r="D8" s="8"/>
      <c r="E8" s="8"/>
      <c r="F8" s="8"/>
      <c r="G8" s="8"/>
      <c r="H8" s="8"/>
      <c r="I8" s="8"/>
      <c r="J8" s="8"/>
      <c r="K8" s="8"/>
    </row>
    <row r="9" spans="1:28" ht="13.5" customHeight="1" thickBot="1">
      <c r="A9" s="697" t="s">
        <v>1620</v>
      </c>
      <c r="B9" s="700" t="s">
        <v>1935</v>
      </c>
      <c r="C9" s="701"/>
      <c r="D9" s="701"/>
      <c r="E9" s="701"/>
      <c r="F9" s="701"/>
      <c r="G9" s="701"/>
      <c r="H9" s="701"/>
      <c r="I9" s="702"/>
      <c r="J9" s="700" t="s">
        <v>1943</v>
      </c>
      <c r="K9" s="701"/>
      <c r="L9" s="701"/>
      <c r="M9" s="701"/>
      <c r="N9" s="701"/>
      <c r="O9" s="701"/>
      <c r="P9" s="701"/>
      <c r="Q9" s="701"/>
      <c r="R9" s="702"/>
    </row>
    <row r="10" spans="1:28" ht="13.5" customHeight="1" thickBot="1">
      <c r="A10" s="698"/>
      <c r="B10" s="705" t="s">
        <v>1933</v>
      </c>
      <c r="C10" s="706"/>
      <c r="D10" s="706"/>
      <c r="E10" s="707"/>
      <c r="F10" s="682" t="s">
        <v>1934</v>
      </c>
      <c r="G10" s="682" t="s">
        <v>1936</v>
      </c>
      <c r="H10" s="682" t="s">
        <v>1937</v>
      </c>
      <c r="I10" s="682" t="s">
        <v>1647</v>
      </c>
      <c r="J10" s="705" t="s">
        <v>1944</v>
      </c>
      <c r="K10" s="706"/>
      <c r="L10" s="706"/>
      <c r="M10" s="707"/>
      <c r="N10" s="682" t="s">
        <v>1942</v>
      </c>
      <c r="O10" s="682" t="s">
        <v>1945</v>
      </c>
      <c r="P10" s="682" t="s">
        <v>1946</v>
      </c>
      <c r="Q10" s="682" t="s">
        <v>1947</v>
      </c>
      <c r="R10" s="682" t="s">
        <v>1948</v>
      </c>
    </row>
    <row r="11" spans="1:28" ht="21.75" customHeight="1">
      <c r="A11" s="698"/>
      <c r="B11" s="682" t="s">
        <v>1929</v>
      </c>
      <c r="C11" s="682" t="s">
        <v>1930</v>
      </c>
      <c r="D11" s="682" t="s">
        <v>1931</v>
      </c>
      <c r="E11" s="682" t="s">
        <v>1932</v>
      </c>
      <c r="F11" s="686"/>
      <c r="G11" s="686"/>
      <c r="H11" s="686"/>
      <c r="I11" s="686"/>
      <c r="J11" s="682" t="s">
        <v>1938</v>
      </c>
      <c r="K11" s="682" t="s">
        <v>1939</v>
      </c>
      <c r="L11" s="682" t="s">
        <v>1940</v>
      </c>
      <c r="M11" s="682" t="s">
        <v>1941</v>
      </c>
      <c r="N11" s="686"/>
      <c r="O11" s="686"/>
      <c r="P11" s="686"/>
      <c r="Q11" s="686"/>
      <c r="R11" s="686"/>
    </row>
    <row r="12" spans="1:28" ht="21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</row>
    <row r="13" spans="1:28" ht="21.7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</row>
    <row r="14" spans="1:28">
      <c r="A14" s="57" t="s">
        <v>1928</v>
      </c>
      <c r="B14" s="30"/>
      <c r="C14" s="105"/>
      <c r="D14" s="30"/>
      <c r="E14" s="105"/>
      <c r="F14" s="30"/>
      <c r="G14" s="105"/>
      <c r="H14" s="30"/>
      <c r="I14" s="127"/>
      <c r="J14" s="30"/>
      <c r="K14" s="105"/>
      <c r="L14" s="30"/>
      <c r="M14" s="105"/>
      <c r="N14" s="30"/>
      <c r="O14" s="105"/>
      <c r="P14" s="30"/>
      <c r="Q14" s="30"/>
      <c r="R14" s="30"/>
    </row>
    <row r="15" spans="1:28">
      <c r="A15" s="542" t="s">
        <v>626</v>
      </c>
      <c r="B15" s="35"/>
      <c r="C15" s="8"/>
      <c r="D15" s="35"/>
      <c r="E15" s="8"/>
      <c r="F15" s="35"/>
      <c r="G15" s="8"/>
      <c r="H15" s="35"/>
      <c r="I15" s="128"/>
      <c r="J15" s="35"/>
      <c r="K15" s="8"/>
      <c r="L15" s="35"/>
      <c r="M15" s="8"/>
      <c r="N15" s="35"/>
      <c r="O15" s="8"/>
      <c r="P15" s="35"/>
      <c r="Q15" s="35"/>
      <c r="R15" s="107"/>
      <c r="S15" s="107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861</v>
      </c>
      <c r="E16" s="58">
        <v>602</v>
      </c>
      <c r="F16" s="317">
        <v>0</v>
      </c>
      <c r="G16" s="58">
        <v>5996</v>
      </c>
      <c r="H16" s="317">
        <v>586</v>
      </c>
      <c r="I16" s="317">
        <v>8045</v>
      </c>
      <c r="J16" s="472">
        <v>5474</v>
      </c>
      <c r="K16" s="473">
        <v>25</v>
      </c>
      <c r="L16" s="58">
        <v>304</v>
      </c>
      <c r="M16" s="317">
        <v>0</v>
      </c>
      <c r="N16" s="58">
        <v>937</v>
      </c>
      <c r="O16" s="317">
        <v>7241</v>
      </c>
      <c r="P16" s="317">
        <v>534</v>
      </c>
      <c r="Q16" s="317">
        <v>134</v>
      </c>
      <c r="R16" s="58">
        <v>14649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6708</v>
      </c>
      <c r="C17" s="58">
        <v>0</v>
      </c>
      <c r="D17" s="317">
        <v>13651</v>
      </c>
      <c r="E17" s="58">
        <v>9928</v>
      </c>
      <c r="F17" s="317">
        <v>487</v>
      </c>
      <c r="G17" s="58">
        <v>8185</v>
      </c>
      <c r="H17" s="317">
        <v>41433</v>
      </c>
      <c r="I17" s="317">
        <v>80392</v>
      </c>
      <c r="J17" s="472">
        <v>24034</v>
      </c>
      <c r="K17" s="473">
        <v>6043</v>
      </c>
      <c r="L17" s="58">
        <v>1421</v>
      </c>
      <c r="M17" s="317">
        <v>0</v>
      </c>
      <c r="N17" s="58">
        <v>10</v>
      </c>
      <c r="O17" s="317">
        <v>6939</v>
      </c>
      <c r="P17" s="317">
        <v>7095</v>
      </c>
      <c r="Q17" s="317">
        <v>1746</v>
      </c>
      <c r="R17" s="58">
        <v>47288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1352</v>
      </c>
      <c r="C18" s="58">
        <v>0</v>
      </c>
      <c r="D18" s="317">
        <v>61813</v>
      </c>
      <c r="E18" s="58">
        <v>0</v>
      </c>
      <c r="F18" s="317">
        <v>641</v>
      </c>
      <c r="G18" s="58">
        <v>3646</v>
      </c>
      <c r="H18" s="317">
        <v>46064</v>
      </c>
      <c r="I18" s="317">
        <v>113516</v>
      </c>
      <c r="J18" s="472">
        <v>32387</v>
      </c>
      <c r="K18" s="473">
        <v>19262</v>
      </c>
      <c r="L18" s="58">
        <v>2052</v>
      </c>
      <c r="M18" s="317">
        <v>2587</v>
      </c>
      <c r="N18" s="58">
        <v>5</v>
      </c>
      <c r="O18" s="317">
        <v>6786</v>
      </c>
      <c r="P18" s="317">
        <v>2507</v>
      </c>
      <c r="Q18" s="317">
        <v>12209</v>
      </c>
      <c r="R18" s="58">
        <v>77795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367</v>
      </c>
      <c r="C19" s="58">
        <v>0</v>
      </c>
      <c r="D19" s="317">
        <v>1708</v>
      </c>
      <c r="E19" s="58">
        <v>344</v>
      </c>
      <c r="F19" s="317">
        <v>1</v>
      </c>
      <c r="G19" s="58">
        <v>151</v>
      </c>
      <c r="H19" s="317">
        <v>1120</v>
      </c>
      <c r="I19" s="317">
        <v>3691</v>
      </c>
      <c r="J19" s="472">
        <v>6135</v>
      </c>
      <c r="K19" s="473">
        <v>173</v>
      </c>
      <c r="L19" s="58">
        <v>500</v>
      </c>
      <c r="M19" s="317">
        <v>194</v>
      </c>
      <c r="N19" s="58">
        <v>6</v>
      </c>
      <c r="O19" s="317">
        <v>210</v>
      </c>
      <c r="P19" s="317">
        <v>1343</v>
      </c>
      <c r="Q19" s="317">
        <v>216</v>
      </c>
      <c r="R19" s="58">
        <v>8777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525</v>
      </c>
      <c r="C20" s="475">
        <v>0</v>
      </c>
      <c r="D20" s="474">
        <v>37293</v>
      </c>
      <c r="E20" s="475">
        <v>5442</v>
      </c>
      <c r="F20" s="474">
        <v>297</v>
      </c>
      <c r="G20" s="475">
        <v>15265</v>
      </c>
      <c r="H20" s="474">
        <v>3891</v>
      </c>
      <c r="I20" s="474">
        <v>62713</v>
      </c>
      <c r="J20" s="476">
        <v>30633</v>
      </c>
      <c r="K20" s="477">
        <v>623</v>
      </c>
      <c r="L20" s="475">
        <v>4337</v>
      </c>
      <c r="M20" s="474">
        <v>6215</v>
      </c>
      <c r="N20" s="475">
        <v>252</v>
      </c>
      <c r="O20" s="474">
        <v>14860</v>
      </c>
      <c r="P20" s="474">
        <v>3243</v>
      </c>
      <c r="Q20" s="474">
        <v>1362</v>
      </c>
      <c r="R20" s="475">
        <v>61525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626</v>
      </c>
      <c r="C21" s="58">
        <v>0</v>
      </c>
      <c r="D21" s="317">
        <v>18154</v>
      </c>
      <c r="E21" s="58">
        <v>2587</v>
      </c>
      <c r="F21" s="317">
        <v>900</v>
      </c>
      <c r="G21" s="58">
        <v>2982</v>
      </c>
      <c r="H21" s="317">
        <v>4760</v>
      </c>
      <c r="I21" s="317">
        <v>30009</v>
      </c>
      <c r="J21" s="472">
        <v>22186</v>
      </c>
      <c r="K21" s="473">
        <v>2556</v>
      </c>
      <c r="L21" s="58">
        <v>1557</v>
      </c>
      <c r="M21" s="317">
        <v>1610</v>
      </c>
      <c r="N21" s="58">
        <v>264</v>
      </c>
      <c r="O21" s="317">
        <v>2786</v>
      </c>
      <c r="P21" s="317">
        <v>0</v>
      </c>
      <c r="Q21" s="317">
        <v>737</v>
      </c>
      <c r="R21" s="58">
        <v>31696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407</v>
      </c>
      <c r="C22" s="58">
        <v>0</v>
      </c>
      <c r="D22" s="317">
        <v>820</v>
      </c>
      <c r="E22" s="58">
        <v>125</v>
      </c>
      <c r="F22" s="317">
        <v>0</v>
      </c>
      <c r="G22" s="58">
        <v>152</v>
      </c>
      <c r="H22" s="317">
        <v>1817</v>
      </c>
      <c r="I22" s="317">
        <v>3321</v>
      </c>
      <c r="J22" s="472">
        <v>3923</v>
      </c>
      <c r="K22" s="473">
        <v>114</v>
      </c>
      <c r="L22" s="58">
        <v>282</v>
      </c>
      <c r="M22" s="317">
        <v>0</v>
      </c>
      <c r="N22" s="58">
        <v>0</v>
      </c>
      <c r="O22" s="317">
        <v>317</v>
      </c>
      <c r="P22" s="317">
        <v>0</v>
      </c>
      <c r="Q22" s="317">
        <v>305</v>
      </c>
      <c r="R22" s="58">
        <v>4941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6196</v>
      </c>
      <c r="C23" s="58">
        <v>0</v>
      </c>
      <c r="D23" s="317">
        <v>0</v>
      </c>
      <c r="E23" s="58">
        <v>422</v>
      </c>
      <c r="F23" s="317">
        <v>14</v>
      </c>
      <c r="G23" s="58">
        <v>181</v>
      </c>
      <c r="H23" s="317">
        <v>251</v>
      </c>
      <c r="I23" s="317">
        <v>7064</v>
      </c>
      <c r="J23" s="472">
        <v>4407</v>
      </c>
      <c r="K23" s="473">
        <v>1132</v>
      </c>
      <c r="L23" s="58">
        <v>226</v>
      </c>
      <c r="M23" s="317">
        <v>766</v>
      </c>
      <c r="N23" s="58">
        <v>0</v>
      </c>
      <c r="O23" s="317">
        <v>356</v>
      </c>
      <c r="P23" s="317">
        <v>435</v>
      </c>
      <c r="Q23" s="317">
        <v>73</v>
      </c>
      <c r="R23" s="58">
        <v>7395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650</v>
      </c>
      <c r="C24" s="58">
        <v>0</v>
      </c>
      <c r="D24" s="317">
        <v>4988</v>
      </c>
      <c r="E24" s="58">
        <v>7</v>
      </c>
      <c r="F24" s="317">
        <v>0</v>
      </c>
      <c r="G24" s="58">
        <v>851</v>
      </c>
      <c r="H24" s="317">
        <v>7458</v>
      </c>
      <c r="I24" s="317">
        <v>13954</v>
      </c>
      <c r="J24" s="472">
        <v>10971</v>
      </c>
      <c r="K24" s="473">
        <v>412</v>
      </c>
      <c r="L24" s="58">
        <v>677</v>
      </c>
      <c r="M24" s="317">
        <v>2202</v>
      </c>
      <c r="N24" s="58">
        <v>76</v>
      </c>
      <c r="O24" s="317">
        <v>2237</v>
      </c>
      <c r="P24" s="317">
        <v>302</v>
      </c>
      <c r="Q24" s="317">
        <v>1025</v>
      </c>
      <c r="R24" s="58">
        <v>17902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921</v>
      </c>
      <c r="C25" s="475">
        <v>0</v>
      </c>
      <c r="D25" s="474">
        <v>0</v>
      </c>
      <c r="E25" s="475">
        <v>42</v>
      </c>
      <c r="F25" s="474">
        <v>10</v>
      </c>
      <c r="G25" s="475">
        <v>769</v>
      </c>
      <c r="H25" s="474">
        <v>477</v>
      </c>
      <c r="I25" s="474">
        <v>2219</v>
      </c>
      <c r="J25" s="476">
        <v>1642</v>
      </c>
      <c r="K25" s="477">
        <v>0</v>
      </c>
      <c r="L25" s="475">
        <v>70</v>
      </c>
      <c r="M25" s="474">
        <v>-278</v>
      </c>
      <c r="N25" s="475">
        <v>1</v>
      </c>
      <c r="O25" s="474">
        <v>995</v>
      </c>
      <c r="P25" s="474">
        <v>0</v>
      </c>
      <c r="Q25" s="474">
        <v>29</v>
      </c>
      <c r="R25" s="475">
        <v>2459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456</v>
      </c>
      <c r="C27" s="58">
        <v>0</v>
      </c>
      <c r="D27" s="317">
        <v>1780</v>
      </c>
      <c r="E27" s="58">
        <v>3</v>
      </c>
      <c r="F27" s="317">
        <v>0</v>
      </c>
      <c r="G27" s="58">
        <v>198</v>
      </c>
      <c r="H27" s="317">
        <v>141</v>
      </c>
      <c r="I27" s="317">
        <v>2578</v>
      </c>
      <c r="J27" s="472">
        <v>6424</v>
      </c>
      <c r="K27" s="473">
        <v>100</v>
      </c>
      <c r="L27" s="58">
        <v>571</v>
      </c>
      <c r="M27" s="317">
        <v>848</v>
      </c>
      <c r="N27" s="58">
        <v>0</v>
      </c>
      <c r="O27" s="317">
        <v>256</v>
      </c>
      <c r="P27" s="317">
        <v>0</v>
      </c>
      <c r="Q27" s="317">
        <v>0</v>
      </c>
      <c r="R27" s="58">
        <v>8199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1024</v>
      </c>
      <c r="C28" s="58">
        <v>0</v>
      </c>
      <c r="D28" s="317">
        <v>3876</v>
      </c>
      <c r="E28" s="58">
        <v>0</v>
      </c>
      <c r="F28" s="317">
        <v>0</v>
      </c>
      <c r="G28" s="58">
        <v>1417</v>
      </c>
      <c r="H28" s="317">
        <v>1725</v>
      </c>
      <c r="I28" s="317">
        <v>8042</v>
      </c>
      <c r="J28" s="472">
        <v>13396</v>
      </c>
      <c r="K28" s="473">
        <v>146</v>
      </c>
      <c r="L28" s="58">
        <v>1076</v>
      </c>
      <c r="M28" s="317">
        <v>262</v>
      </c>
      <c r="N28" s="58">
        <v>0</v>
      </c>
      <c r="O28" s="317">
        <v>1117</v>
      </c>
      <c r="P28" s="317">
        <v>2257</v>
      </c>
      <c r="Q28" s="317">
        <v>96</v>
      </c>
      <c r="R28" s="58">
        <v>18350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267</v>
      </c>
      <c r="C29" s="58">
        <v>0</v>
      </c>
      <c r="D29" s="317">
        <v>1675</v>
      </c>
      <c r="E29" s="58">
        <v>4</v>
      </c>
      <c r="F29" s="317">
        <v>39</v>
      </c>
      <c r="G29" s="58">
        <v>789</v>
      </c>
      <c r="H29" s="317">
        <v>403</v>
      </c>
      <c r="I29" s="317">
        <v>3177</v>
      </c>
      <c r="J29" s="472">
        <v>4548</v>
      </c>
      <c r="K29" s="473">
        <v>60</v>
      </c>
      <c r="L29" s="58">
        <v>541</v>
      </c>
      <c r="M29" s="317">
        <v>397</v>
      </c>
      <c r="N29" s="58">
        <v>0</v>
      </c>
      <c r="O29" s="317">
        <v>988</v>
      </c>
      <c r="P29" s="317">
        <v>0</v>
      </c>
      <c r="Q29" s="317">
        <v>135</v>
      </c>
      <c r="R29" s="58">
        <v>6669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30</v>
      </c>
      <c r="C30" s="58">
        <v>0</v>
      </c>
      <c r="D30" s="317">
        <v>653</v>
      </c>
      <c r="E30" s="58">
        <v>4</v>
      </c>
      <c r="F30" s="317">
        <v>0</v>
      </c>
      <c r="G30" s="58">
        <v>972</v>
      </c>
      <c r="H30" s="317">
        <v>1177</v>
      </c>
      <c r="I30" s="317">
        <v>2836</v>
      </c>
      <c r="J30" s="472">
        <v>485</v>
      </c>
      <c r="K30" s="473">
        <v>4</v>
      </c>
      <c r="L30" s="58">
        <v>118</v>
      </c>
      <c r="M30" s="317">
        <v>1141</v>
      </c>
      <c r="N30" s="58">
        <v>0</v>
      </c>
      <c r="O30" s="317">
        <v>611</v>
      </c>
      <c r="P30" s="317">
        <v>0</v>
      </c>
      <c r="Q30" s="317">
        <v>0</v>
      </c>
      <c r="R30" s="58">
        <v>2359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7547</v>
      </c>
      <c r="C31" s="540">
        <v>0</v>
      </c>
      <c r="D31" s="479">
        <v>3607</v>
      </c>
      <c r="E31" s="540">
        <v>154</v>
      </c>
      <c r="F31" s="479">
        <v>72</v>
      </c>
      <c r="G31" s="540">
        <v>4259</v>
      </c>
      <c r="H31" s="479">
        <v>5929</v>
      </c>
      <c r="I31" s="479">
        <v>21568</v>
      </c>
      <c r="J31" s="541">
        <v>19363</v>
      </c>
      <c r="K31" s="480">
        <v>505</v>
      </c>
      <c r="L31" s="540">
        <v>857</v>
      </c>
      <c r="M31" s="479">
        <v>2875</v>
      </c>
      <c r="N31" s="540">
        <v>0</v>
      </c>
      <c r="O31" s="479">
        <v>4508</v>
      </c>
      <c r="P31" s="479">
        <v>1017</v>
      </c>
      <c r="Q31" s="479">
        <v>760</v>
      </c>
      <c r="R31" s="540">
        <v>29885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2312</v>
      </c>
      <c r="C32" s="58">
        <v>0</v>
      </c>
      <c r="D32" s="317">
        <v>2620</v>
      </c>
      <c r="E32" s="58">
        <v>365</v>
      </c>
      <c r="F32" s="317">
        <v>3</v>
      </c>
      <c r="G32" s="58">
        <v>276</v>
      </c>
      <c r="H32" s="317">
        <v>3831</v>
      </c>
      <c r="I32" s="317">
        <v>9407</v>
      </c>
      <c r="J32" s="472">
        <v>8452</v>
      </c>
      <c r="K32" s="473">
        <v>171</v>
      </c>
      <c r="L32" s="58">
        <v>506</v>
      </c>
      <c r="M32" s="317">
        <v>5098</v>
      </c>
      <c r="N32" s="58">
        <v>0</v>
      </c>
      <c r="O32" s="317">
        <v>268</v>
      </c>
      <c r="P32" s="317">
        <v>0</v>
      </c>
      <c r="Q32" s="317">
        <v>0</v>
      </c>
      <c r="R32" s="58">
        <v>14495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11</v>
      </c>
      <c r="C33" s="58">
        <v>0</v>
      </c>
      <c r="D33" s="317">
        <v>1601</v>
      </c>
      <c r="E33" s="58">
        <v>146</v>
      </c>
      <c r="F33" s="317">
        <v>0</v>
      </c>
      <c r="G33" s="58">
        <v>106</v>
      </c>
      <c r="H33" s="317">
        <v>265</v>
      </c>
      <c r="I33" s="317">
        <v>2129</v>
      </c>
      <c r="J33" s="472">
        <v>3116</v>
      </c>
      <c r="K33" s="473">
        <v>5</v>
      </c>
      <c r="L33" s="58">
        <v>113</v>
      </c>
      <c r="M33" s="317">
        <v>790</v>
      </c>
      <c r="N33" s="58">
        <v>1</v>
      </c>
      <c r="O33" s="317">
        <v>133</v>
      </c>
      <c r="P33" s="317">
        <v>0</v>
      </c>
      <c r="Q33" s="317">
        <v>51</v>
      </c>
      <c r="R33" s="58">
        <v>4209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100</v>
      </c>
      <c r="C34" s="58">
        <v>0</v>
      </c>
      <c r="D34" s="317">
        <v>2671</v>
      </c>
      <c r="E34" s="58">
        <v>70</v>
      </c>
      <c r="F34" s="317">
        <v>12</v>
      </c>
      <c r="G34" s="58">
        <v>387</v>
      </c>
      <c r="H34" s="317">
        <v>991</v>
      </c>
      <c r="I34" s="317">
        <v>4231</v>
      </c>
      <c r="J34" s="472">
        <v>4712</v>
      </c>
      <c r="K34" s="473">
        <v>100</v>
      </c>
      <c r="L34" s="58">
        <v>375</v>
      </c>
      <c r="M34" s="317">
        <v>2374</v>
      </c>
      <c r="N34" s="58">
        <v>89</v>
      </c>
      <c r="O34" s="317">
        <v>417</v>
      </c>
      <c r="P34" s="317">
        <v>0</v>
      </c>
      <c r="Q34" s="317">
        <v>180</v>
      </c>
      <c r="R34" s="58">
        <v>8247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638</v>
      </c>
      <c r="C35" s="475">
        <v>0</v>
      </c>
      <c r="D35" s="474">
        <v>0</v>
      </c>
      <c r="E35" s="475">
        <v>126</v>
      </c>
      <c r="F35" s="474">
        <v>24</v>
      </c>
      <c r="G35" s="475">
        <v>541</v>
      </c>
      <c r="H35" s="474">
        <v>1112</v>
      </c>
      <c r="I35" s="474">
        <v>2441</v>
      </c>
      <c r="J35" s="476">
        <v>4492</v>
      </c>
      <c r="K35" s="477">
        <v>23</v>
      </c>
      <c r="L35" s="475">
        <v>238</v>
      </c>
      <c r="M35" s="474">
        <v>433</v>
      </c>
      <c r="N35" s="475">
        <v>0</v>
      </c>
      <c r="O35" s="474">
        <v>189</v>
      </c>
      <c r="P35" s="474">
        <v>0</v>
      </c>
      <c r="Q35" s="474">
        <v>605</v>
      </c>
      <c r="R35" s="475">
        <v>5980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537</v>
      </c>
      <c r="C36" s="58">
        <v>0</v>
      </c>
      <c r="D36" s="317">
        <v>18885</v>
      </c>
      <c r="E36" s="58">
        <v>2766</v>
      </c>
      <c r="F36" s="317">
        <v>9</v>
      </c>
      <c r="G36" s="58">
        <v>4890</v>
      </c>
      <c r="H36" s="317">
        <v>6780</v>
      </c>
      <c r="I36" s="317">
        <v>33867</v>
      </c>
      <c r="J36" s="472">
        <v>15649</v>
      </c>
      <c r="K36" s="473">
        <v>0</v>
      </c>
      <c r="L36" s="58">
        <v>602</v>
      </c>
      <c r="M36" s="317">
        <v>0</v>
      </c>
      <c r="N36" s="58">
        <v>401</v>
      </c>
      <c r="O36" s="317">
        <v>5864</v>
      </c>
      <c r="P36" s="317">
        <v>8976</v>
      </c>
      <c r="Q36" s="317">
        <v>767</v>
      </c>
      <c r="R36" s="58">
        <v>32259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703</v>
      </c>
      <c r="E37" s="58">
        <v>0</v>
      </c>
      <c r="F37" s="317">
        <v>0</v>
      </c>
      <c r="G37" s="58">
        <v>586</v>
      </c>
      <c r="H37" s="317">
        <v>360</v>
      </c>
      <c r="I37" s="317">
        <v>1649</v>
      </c>
      <c r="J37" s="472">
        <v>3110</v>
      </c>
      <c r="K37" s="473">
        <v>21</v>
      </c>
      <c r="L37" s="58">
        <v>267</v>
      </c>
      <c r="M37" s="317">
        <v>0</v>
      </c>
      <c r="N37" s="58">
        <v>0</v>
      </c>
      <c r="O37" s="317">
        <v>794</v>
      </c>
      <c r="P37" s="317">
        <v>11303</v>
      </c>
      <c r="Q37" s="317">
        <v>961</v>
      </c>
      <c r="R37" s="58">
        <v>16456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1283</v>
      </c>
      <c r="C38" s="58">
        <v>0</v>
      </c>
      <c r="D38" s="317">
        <v>36931</v>
      </c>
      <c r="E38" s="58">
        <v>2699</v>
      </c>
      <c r="F38" s="317">
        <v>1277</v>
      </c>
      <c r="G38" s="58">
        <v>8162</v>
      </c>
      <c r="H38" s="317">
        <v>2064</v>
      </c>
      <c r="I38" s="317">
        <v>52416</v>
      </c>
      <c r="J38" s="472">
        <v>28388.039218147023</v>
      </c>
      <c r="K38" s="473">
        <v>16033</v>
      </c>
      <c r="L38" s="58">
        <v>1574</v>
      </c>
      <c r="M38" s="317">
        <v>0</v>
      </c>
      <c r="N38" s="58">
        <v>124</v>
      </c>
      <c r="O38" s="317">
        <v>9234</v>
      </c>
      <c r="P38" s="317">
        <v>881</v>
      </c>
      <c r="Q38" s="317">
        <v>1643</v>
      </c>
      <c r="R38" s="58">
        <v>57877.039218147023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7</v>
      </c>
      <c r="C39" s="58">
        <v>0</v>
      </c>
      <c r="D39" s="317">
        <v>1835</v>
      </c>
      <c r="E39" s="58">
        <v>0</v>
      </c>
      <c r="F39" s="317">
        <v>0</v>
      </c>
      <c r="G39" s="58">
        <v>2</v>
      </c>
      <c r="H39" s="317">
        <v>0</v>
      </c>
      <c r="I39" s="317">
        <v>1844</v>
      </c>
      <c r="J39" s="472">
        <v>33</v>
      </c>
      <c r="K39" s="473">
        <v>46</v>
      </c>
      <c r="L39" s="58">
        <v>7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86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119</v>
      </c>
      <c r="C40" s="58">
        <v>0</v>
      </c>
      <c r="D40" s="317">
        <v>1746</v>
      </c>
      <c r="E40" s="58">
        <v>67</v>
      </c>
      <c r="F40" s="317">
        <v>3</v>
      </c>
      <c r="G40" s="58">
        <v>212</v>
      </c>
      <c r="H40" s="317">
        <v>59</v>
      </c>
      <c r="I40" s="317">
        <v>2206</v>
      </c>
      <c r="J40" s="472">
        <v>326</v>
      </c>
      <c r="K40" s="473">
        <v>0</v>
      </c>
      <c r="L40" s="58">
        <v>31</v>
      </c>
      <c r="M40" s="317">
        <v>-16</v>
      </c>
      <c r="N40" s="58">
        <v>0</v>
      </c>
      <c r="O40" s="317">
        <v>0</v>
      </c>
      <c r="P40" s="317">
        <v>0</v>
      </c>
      <c r="Q40" s="317">
        <v>0</v>
      </c>
      <c r="R40" s="58">
        <v>341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2767</v>
      </c>
      <c r="C41" s="540">
        <v>0</v>
      </c>
      <c r="D41" s="479">
        <v>5138</v>
      </c>
      <c r="E41" s="540">
        <v>9</v>
      </c>
      <c r="F41" s="479">
        <v>0</v>
      </c>
      <c r="G41" s="540">
        <v>841</v>
      </c>
      <c r="H41" s="479">
        <v>887</v>
      </c>
      <c r="I41" s="479">
        <v>9642</v>
      </c>
      <c r="J41" s="541">
        <v>10997</v>
      </c>
      <c r="K41" s="480">
        <v>370</v>
      </c>
      <c r="L41" s="540">
        <v>698</v>
      </c>
      <c r="M41" s="479">
        <v>0</v>
      </c>
      <c r="N41" s="540">
        <v>0</v>
      </c>
      <c r="O41" s="479">
        <v>1348</v>
      </c>
      <c r="P41" s="479">
        <v>1095</v>
      </c>
      <c r="Q41" s="479">
        <v>368</v>
      </c>
      <c r="R41" s="540">
        <v>14876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101</v>
      </c>
      <c r="C42" s="58">
        <v>0</v>
      </c>
      <c r="D42" s="317">
        <v>519</v>
      </c>
      <c r="E42" s="58">
        <v>0</v>
      </c>
      <c r="F42" s="317">
        <v>0</v>
      </c>
      <c r="G42" s="58">
        <v>0</v>
      </c>
      <c r="H42" s="317">
        <v>0</v>
      </c>
      <c r="I42" s="317">
        <v>620</v>
      </c>
      <c r="J42" s="472">
        <v>335</v>
      </c>
      <c r="K42" s="473">
        <v>133</v>
      </c>
      <c r="L42" s="58">
        <v>36</v>
      </c>
      <c r="M42" s="317">
        <v>0</v>
      </c>
      <c r="N42" s="58">
        <v>0</v>
      </c>
      <c r="O42" s="317">
        <v>232</v>
      </c>
      <c r="P42" s="317">
        <v>2836</v>
      </c>
      <c r="Q42" s="317">
        <v>0</v>
      </c>
      <c r="R42" s="58">
        <v>3572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64</v>
      </c>
      <c r="C43" s="58">
        <v>0</v>
      </c>
      <c r="D43" s="317">
        <v>93</v>
      </c>
      <c r="E43" s="58">
        <v>0</v>
      </c>
      <c r="F43" s="317">
        <v>231</v>
      </c>
      <c r="G43" s="58">
        <v>441</v>
      </c>
      <c r="H43" s="317">
        <v>79</v>
      </c>
      <c r="I43" s="317">
        <v>908</v>
      </c>
      <c r="J43" s="472">
        <v>1683</v>
      </c>
      <c r="K43" s="473">
        <v>64</v>
      </c>
      <c r="L43" s="58">
        <v>199</v>
      </c>
      <c r="M43" s="317">
        <v>-237</v>
      </c>
      <c r="N43" s="58">
        <v>11</v>
      </c>
      <c r="O43" s="317">
        <v>485</v>
      </c>
      <c r="P43" s="317">
        <v>0</v>
      </c>
      <c r="Q43" s="317">
        <v>51</v>
      </c>
      <c r="R43" s="58">
        <v>2256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2784</v>
      </c>
      <c r="C44" s="58">
        <v>0</v>
      </c>
      <c r="D44" s="317">
        <v>48</v>
      </c>
      <c r="E44" s="58">
        <v>386</v>
      </c>
      <c r="F44" s="317">
        <v>70</v>
      </c>
      <c r="G44" s="58">
        <v>154</v>
      </c>
      <c r="H44" s="317">
        <v>251</v>
      </c>
      <c r="I44" s="317">
        <v>3693</v>
      </c>
      <c r="J44" s="472">
        <v>8150</v>
      </c>
      <c r="K44" s="473">
        <v>305</v>
      </c>
      <c r="L44" s="58">
        <v>686</v>
      </c>
      <c r="M44" s="317">
        <v>0</v>
      </c>
      <c r="N44" s="58">
        <v>0</v>
      </c>
      <c r="O44" s="317">
        <v>181</v>
      </c>
      <c r="P44" s="317">
        <v>810</v>
      </c>
      <c r="Q44" s="317">
        <v>233</v>
      </c>
      <c r="R44" s="58">
        <v>10365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407</v>
      </c>
      <c r="C45" s="475">
        <v>0</v>
      </c>
      <c r="D45" s="474">
        <v>0</v>
      </c>
      <c r="E45" s="475">
        <v>0</v>
      </c>
      <c r="F45" s="474">
        <v>6</v>
      </c>
      <c r="G45" s="475">
        <v>2088</v>
      </c>
      <c r="H45" s="474">
        <v>315</v>
      </c>
      <c r="I45" s="474">
        <v>2816</v>
      </c>
      <c r="J45" s="476">
        <v>4711</v>
      </c>
      <c r="K45" s="477">
        <v>103</v>
      </c>
      <c r="L45" s="475">
        <v>378</v>
      </c>
      <c r="M45" s="474">
        <v>908</v>
      </c>
      <c r="N45" s="475">
        <v>161</v>
      </c>
      <c r="O45" s="474">
        <v>2294</v>
      </c>
      <c r="P45" s="474">
        <v>0</v>
      </c>
      <c r="Q45" s="474">
        <v>103</v>
      </c>
      <c r="R45" s="475">
        <v>8658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7</v>
      </c>
      <c r="C46" s="58">
        <v>0</v>
      </c>
      <c r="D46" s="317">
        <v>3111</v>
      </c>
      <c r="E46" s="58">
        <v>330</v>
      </c>
      <c r="F46" s="317">
        <v>0</v>
      </c>
      <c r="G46" s="58">
        <v>163</v>
      </c>
      <c r="H46" s="317">
        <v>431</v>
      </c>
      <c r="I46" s="317">
        <v>4042</v>
      </c>
      <c r="J46" s="472">
        <v>2328</v>
      </c>
      <c r="K46" s="473">
        <v>0</v>
      </c>
      <c r="L46" s="58">
        <v>239</v>
      </c>
      <c r="M46" s="317">
        <v>0</v>
      </c>
      <c r="N46" s="58">
        <v>403</v>
      </c>
      <c r="O46" s="317">
        <v>100</v>
      </c>
      <c r="P46" s="317">
        <v>135</v>
      </c>
      <c r="Q46" s="317">
        <v>38</v>
      </c>
      <c r="R46" s="58">
        <v>3243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6034</v>
      </c>
      <c r="C47" s="58">
        <v>0</v>
      </c>
      <c r="D47" s="317">
        <v>27465</v>
      </c>
      <c r="E47" s="58">
        <v>367</v>
      </c>
      <c r="F47" s="317">
        <v>200</v>
      </c>
      <c r="G47" s="58">
        <v>317</v>
      </c>
      <c r="H47" s="317">
        <v>6062</v>
      </c>
      <c r="I47" s="317">
        <v>40445</v>
      </c>
      <c r="J47" s="472">
        <v>10749</v>
      </c>
      <c r="K47" s="473">
        <v>837</v>
      </c>
      <c r="L47" s="58">
        <v>303</v>
      </c>
      <c r="M47" s="317">
        <v>367</v>
      </c>
      <c r="N47" s="58">
        <v>7</v>
      </c>
      <c r="O47" s="317">
        <v>2159</v>
      </c>
      <c r="P47" s="317">
        <v>16267</v>
      </c>
      <c r="Q47" s="317">
        <v>1250</v>
      </c>
      <c r="R47" s="58">
        <v>31939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138</v>
      </c>
      <c r="C48" s="58">
        <v>0</v>
      </c>
      <c r="D48" s="317">
        <v>2048</v>
      </c>
      <c r="E48" s="58">
        <v>311</v>
      </c>
      <c r="F48" s="317">
        <v>25</v>
      </c>
      <c r="G48" s="58">
        <v>169</v>
      </c>
      <c r="H48" s="317">
        <v>779</v>
      </c>
      <c r="I48" s="317">
        <v>3470</v>
      </c>
      <c r="J48" s="472">
        <v>3407</v>
      </c>
      <c r="K48" s="473">
        <v>64</v>
      </c>
      <c r="L48" s="58">
        <v>263</v>
      </c>
      <c r="M48" s="317">
        <v>1813</v>
      </c>
      <c r="N48" s="58">
        <v>4</v>
      </c>
      <c r="O48" s="317">
        <v>370</v>
      </c>
      <c r="P48" s="317">
        <v>0</v>
      </c>
      <c r="Q48" s="317">
        <v>28</v>
      </c>
      <c r="R48" s="58">
        <v>5949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162</v>
      </c>
      <c r="C49" s="58">
        <v>0</v>
      </c>
      <c r="D49" s="317">
        <v>2182</v>
      </c>
      <c r="E49" s="58">
        <v>97</v>
      </c>
      <c r="F49" s="317">
        <v>0</v>
      </c>
      <c r="G49" s="58">
        <v>5</v>
      </c>
      <c r="H49" s="317">
        <v>156</v>
      </c>
      <c r="I49" s="317">
        <v>2602</v>
      </c>
      <c r="J49" s="472">
        <v>1511</v>
      </c>
      <c r="K49" s="473">
        <v>76</v>
      </c>
      <c r="L49" s="58">
        <v>94</v>
      </c>
      <c r="M49" s="317">
        <v>168</v>
      </c>
      <c r="N49" s="58">
        <v>0</v>
      </c>
      <c r="O49" s="317">
        <v>44</v>
      </c>
      <c r="P49" s="317">
        <v>0</v>
      </c>
      <c r="Q49" s="317">
        <v>0</v>
      </c>
      <c r="R49" s="58">
        <v>1893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556</v>
      </c>
      <c r="C50" s="58">
        <v>0</v>
      </c>
      <c r="D50" s="317">
        <v>17700</v>
      </c>
      <c r="E50" s="58">
        <v>-172</v>
      </c>
      <c r="F50" s="317">
        <v>1070</v>
      </c>
      <c r="G50" s="58">
        <v>6027</v>
      </c>
      <c r="H50" s="317">
        <v>21804</v>
      </c>
      <c r="I50" s="317">
        <v>46985</v>
      </c>
      <c r="J50" s="472">
        <v>29796</v>
      </c>
      <c r="K50" s="473">
        <v>0</v>
      </c>
      <c r="L50" s="58">
        <v>1513</v>
      </c>
      <c r="M50" s="317">
        <v>1961</v>
      </c>
      <c r="N50" s="58">
        <v>0</v>
      </c>
      <c r="O50" s="317">
        <v>7147</v>
      </c>
      <c r="P50" s="317">
        <v>0</v>
      </c>
      <c r="Q50" s="317">
        <v>740</v>
      </c>
      <c r="R50" s="58">
        <v>41157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45103</v>
      </c>
      <c r="C51" s="478">
        <v>0</v>
      </c>
      <c r="D51" s="478">
        <v>276175</v>
      </c>
      <c r="E51" s="478">
        <v>27231</v>
      </c>
      <c r="F51" s="478">
        <v>5391</v>
      </c>
      <c r="G51" s="478">
        <v>71180</v>
      </c>
      <c r="H51" s="478">
        <v>163458</v>
      </c>
      <c r="I51" s="478">
        <v>588538</v>
      </c>
      <c r="J51" s="478">
        <v>327953.03921814705</v>
      </c>
      <c r="K51" s="478">
        <v>49506</v>
      </c>
      <c r="L51" s="478">
        <v>22711</v>
      </c>
      <c r="M51" s="478">
        <v>32478</v>
      </c>
      <c r="N51" s="478">
        <v>2752</v>
      </c>
      <c r="O51" s="478">
        <v>81466</v>
      </c>
      <c r="P51" s="478">
        <v>61036</v>
      </c>
      <c r="Q51" s="478">
        <v>25845</v>
      </c>
      <c r="R51" s="490">
        <v>603747.03921814705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8020</v>
      </c>
      <c r="E52" s="317">
        <v>111</v>
      </c>
      <c r="F52" s="317">
        <v>3</v>
      </c>
      <c r="G52" s="317">
        <v>-123</v>
      </c>
      <c r="H52" s="317">
        <v>4388</v>
      </c>
      <c r="I52" s="317">
        <v>12399</v>
      </c>
      <c r="J52" s="473">
        <v>13643</v>
      </c>
      <c r="K52" s="473">
        <v>134</v>
      </c>
      <c r="L52" s="317">
        <v>1049</v>
      </c>
      <c r="M52" s="317">
        <v>0</v>
      </c>
      <c r="N52" s="317">
        <v>2</v>
      </c>
      <c r="O52" s="317">
        <v>0</v>
      </c>
      <c r="P52" s="317">
        <v>1344</v>
      </c>
      <c r="Q52" s="317">
        <v>193</v>
      </c>
      <c r="R52" s="485">
        <v>16365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132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132</v>
      </c>
      <c r="J53" s="472">
        <v>7290</v>
      </c>
      <c r="K53" s="473">
        <v>457</v>
      </c>
      <c r="L53" s="58">
        <v>576</v>
      </c>
      <c r="M53" s="317">
        <v>129</v>
      </c>
      <c r="N53" s="58">
        <v>0</v>
      </c>
      <c r="O53" s="317">
        <v>1977</v>
      </c>
      <c r="P53" s="317">
        <v>3707</v>
      </c>
      <c r="Q53" s="317">
        <v>0</v>
      </c>
      <c r="R53" s="58">
        <v>14136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14</v>
      </c>
      <c r="C54" s="58">
        <v>2</v>
      </c>
      <c r="D54" s="317">
        <v>39560</v>
      </c>
      <c r="E54" s="58">
        <v>4</v>
      </c>
      <c r="F54" s="317">
        <v>1179</v>
      </c>
      <c r="G54" s="58">
        <v>741</v>
      </c>
      <c r="H54" s="317">
        <v>33970</v>
      </c>
      <c r="I54" s="317">
        <v>75470</v>
      </c>
      <c r="J54" s="472">
        <v>37444</v>
      </c>
      <c r="K54" s="473">
        <v>1080</v>
      </c>
      <c r="L54" s="58">
        <v>932</v>
      </c>
      <c r="M54" s="317">
        <v>3825</v>
      </c>
      <c r="N54" s="58">
        <v>106</v>
      </c>
      <c r="O54" s="317">
        <v>356</v>
      </c>
      <c r="P54" s="317">
        <v>0</v>
      </c>
      <c r="Q54" s="317">
        <v>239</v>
      </c>
      <c r="R54" s="58">
        <v>43982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127</v>
      </c>
      <c r="C55" s="58">
        <v>0</v>
      </c>
      <c r="D55" s="317">
        <v>2987</v>
      </c>
      <c r="E55" s="58">
        <v>1108</v>
      </c>
      <c r="F55" s="317">
        <v>0</v>
      </c>
      <c r="G55" s="58">
        <v>414</v>
      </c>
      <c r="H55" s="317">
        <v>62</v>
      </c>
      <c r="I55" s="317">
        <v>4698</v>
      </c>
      <c r="J55" s="472">
        <v>6179</v>
      </c>
      <c r="K55" s="473">
        <v>136</v>
      </c>
      <c r="L55" s="58">
        <v>953</v>
      </c>
      <c r="M55" s="317">
        <v>139</v>
      </c>
      <c r="N55" s="58">
        <v>0</v>
      </c>
      <c r="O55" s="317">
        <v>569</v>
      </c>
      <c r="P55" s="317">
        <v>487</v>
      </c>
      <c r="Q55" s="317">
        <v>0</v>
      </c>
      <c r="R55" s="58">
        <v>8463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193</v>
      </c>
      <c r="C56" s="58">
        <v>0</v>
      </c>
      <c r="D56" s="317">
        <v>11316</v>
      </c>
      <c r="E56" s="58">
        <v>263</v>
      </c>
      <c r="F56" s="317">
        <v>83</v>
      </c>
      <c r="G56" s="58">
        <v>53</v>
      </c>
      <c r="H56" s="317">
        <v>207</v>
      </c>
      <c r="I56" s="317">
        <v>12115</v>
      </c>
      <c r="J56" s="472">
        <v>8077</v>
      </c>
      <c r="K56" s="473">
        <v>5506</v>
      </c>
      <c r="L56" s="58">
        <v>859</v>
      </c>
      <c r="M56" s="317">
        <v>269</v>
      </c>
      <c r="N56" s="58">
        <v>27</v>
      </c>
      <c r="O56" s="317">
        <v>93</v>
      </c>
      <c r="P56" s="317">
        <v>0</v>
      </c>
      <c r="Q56" s="317">
        <v>131</v>
      </c>
      <c r="R56" s="58">
        <v>14962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1316</v>
      </c>
      <c r="C57" s="540">
        <v>0</v>
      </c>
      <c r="D57" s="479">
        <v>16279</v>
      </c>
      <c r="E57" s="540">
        <v>2950</v>
      </c>
      <c r="F57" s="479">
        <v>4</v>
      </c>
      <c r="G57" s="540">
        <v>58</v>
      </c>
      <c r="H57" s="479">
        <v>1394</v>
      </c>
      <c r="I57" s="479">
        <v>22001</v>
      </c>
      <c r="J57" s="541">
        <v>11543</v>
      </c>
      <c r="K57" s="480">
        <v>208</v>
      </c>
      <c r="L57" s="540">
        <v>834</v>
      </c>
      <c r="M57" s="479">
        <v>141</v>
      </c>
      <c r="N57" s="540">
        <v>58</v>
      </c>
      <c r="O57" s="479">
        <v>157</v>
      </c>
      <c r="P57" s="479">
        <v>0</v>
      </c>
      <c r="Q57" s="479">
        <v>65</v>
      </c>
      <c r="R57" s="540">
        <v>13006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26</v>
      </c>
      <c r="C58" s="58">
        <v>0</v>
      </c>
      <c r="D58" s="317">
        <v>512</v>
      </c>
      <c r="E58" s="58">
        <v>16</v>
      </c>
      <c r="F58" s="317">
        <v>32</v>
      </c>
      <c r="G58" s="58">
        <v>188</v>
      </c>
      <c r="H58" s="317">
        <v>178</v>
      </c>
      <c r="I58" s="317">
        <v>952</v>
      </c>
      <c r="J58" s="472">
        <v>5157</v>
      </c>
      <c r="K58" s="473">
        <v>92</v>
      </c>
      <c r="L58" s="58">
        <v>340</v>
      </c>
      <c r="M58" s="317">
        <v>146</v>
      </c>
      <c r="N58" s="58">
        <v>227</v>
      </c>
      <c r="O58" s="317">
        <v>381</v>
      </c>
      <c r="P58" s="317">
        <v>0</v>
      </c>
      <c r="Q58" s="317">
        <v>127</v>
      </c>
      <c r="R58" s="58">
        <v>6470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350</v>
      </c>
      <c r="C59" s="58">
        <v>16</v>
      </c>
      <c r="D59" s="317">
        <v>5397</v>
      </c>
      <c r="E59" s="58">
        <v>20</v>
      </c>
      <c r="F59" s="317">
        <v>0</v>
      </c>
      <c r="G59" s="58">
        <v>0</v>
      </c>
      <c r="H59" s="317">
        <v>594</v>
      </c>
      <c r="I59" s="317">
        <v>6377</v>
      </c>
      <c r="J59" s="472">
        <v>788</v>
      </c>
      <c r="K59" s="473">
        <v>46</v>
      </c>
      <c r="L59" s="58">
        <v>64</v>
      </c>
      <c r="M59" s="317">
        <v>166</v>
      </c>
      <c r="N59" s="58">
        <v>0</v>
      </c>
      <c r="O59" s="317">
        <v>0</v>
      </c>
      <c r="P59" s="317">
        <v>1897</v>
      </c>
      <c r="Q59" s="317">
        <v>125</v>
      </c>
      <c r="R59" s="58">
        <v>3086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510</v>
      </c>
      <c r="C60" s="58">
        <v>0</v>
      </c>
      <c r="D60" s="317">
        <v>3374</v>
      </c>
      <c r="E60" s="58">
        <v>0</v>
      </c>
      <c r="F60" s="317">
        <v>0</v>
      </c>
      <c r="G60" s="58">
        <v>5872</v>
      </c>
      <c r="H60" s="317">
        <v>3110</v>
      </c>
      <c r="I60" s="317">
        <v>12866</v>
      </c>
      <c r="J60" s="472">
        <v>46017</v>
      </c>
      <c r="K60" s="473">
        <v>275</v>
      </c>
      <c r="L60" s="58">
        <v>4062</v>
      </c>
      <c r="M60" s="317">
        <v>1308</v>
      </c>
      <c r="N60" s="58">
        <v>6</v>
      </c>
      <c r="O60" s="317">
        <v>6014</v>
      </c>
      <c r="P60" s="317">
        <v>0</v>
      </c>
      <c r="Q60" s="317">
        <v>0</v>
      </c>
      <c r="R60" s="58">
        <v>57682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235</v>
      </c>
      <c r="C61" s="475">
        <v>0</v>
      </c>
      <c r="D61" s="474">
        <v>621</v>
      </c>
      <c r="E61" s="475">
        <v>427</v>
      </c>
      <c r="F61" s="474">
        <v>23</v>
      </c>
      <c r="G61" s="475">
        <v>909</v>
      </c>
      <c r="H61" s="474">
        <v>180</v>
      </c>
      <c r="I61" s="474">
        <v>2395</v>
      </c>
      <c r="J61" s="476">
        <v>6517</v>
      </c>
      <c r="K61" s="477">
        <v>79</v>
      </c>
      <c r="L61" s="475">
        <v>631</v>
      </c>
      <c r="M61" s="474">
        <v>167</v>
      </c>
      <c r="N61" s="475">
        <v>0</v>
      </c>
      <c r="O61" s="474">
        <v>876</v>
      </c>
      <c r="P61" s="474">
        <v>0</v>
      </c>
      <c r="Q61" s="474">
        <v>288</v>
      </c>
      <c r="R61" s="475">
        <v>8558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2796</v>
      </c>
      <c r="C62" s="58">
        <v>0</v>
      </c>
      <c r="D62" s="317">
        <v>0</v>
      </c>
      <c r="E62" s="58">
        <v>0</v>
      </c>
      <c r="F62" s="317">
        <v>0</v>
      </c>
      <c r="G62" s="58">
        <v>288</v>
      </c>
      <c r="H62" s="317">
        <v>204</v>
      </c>
      <c r="I62" s="317">
        <v>3288</v>
      </c>
      <c r="J62" s="472">
        <v>3276</v>
      </c>
      <c r="K62" s="473">
        <v>229</v>
      </c>
      <c r="L62" s="58">
        <v>270</v>
      </c>
      <c r="M62" s="317">
        <v>1124</v>
      </c>
      <c r="N62" s="58">
        <v>0</v>
      </c>
      <c r="O62" s="317">
        <v>834</v>
      </c>
      <c r="P62" s="317">
        <v>0</v>
      </c>
      <c r="Q62" s="317">
        <v>0</v>
      </c>
      <c r="R62" s="58">
        <v>5733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14</v>
      </c>
      <c r="C63" s="58">
        <v>0</v>
      </c>
      <c r="D63" s="317">
        <v>213</v>
      </c>
      <c r="E63" s="58">
        <v>0</v>
      </c>
      <c r="F63" s="317">
        <v>13</v>
      </c>
      <c r="G63" s="58">
        <v>6</v>
      </c>
      <c r="H63" s="317">
        <v>257</v>
      </c>
      <c r="I63" s="317">
        <v>503</v>
      </c>
      <c r="J63" s="472">
        <v>522</v>
      </c>
      <c r="K63" s="473">
        <v>5</v>
      </c>
      <c r="L63" s="58">
        <v>88</v>
      </c>
      <c r="M63" s="317">
        <v>-7</v>
      </c>
      <c r="N63" s="58">
        <v>122</v>
      </c>
      <c r="O63" s="317">
        <v>0</v>
      </c>
      <c r="P63" s="317">
        <v>0</v>
      </c>
      <c r="Q63" s="317">
        <v>2</v>
      </c>
      <c r="R63" s="58">
        <v>732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1248</v>
      </c>
      <c r="C64" s="58">
        <v>0</v>
      </c>
      <c r="D64" s="317">
        <v>4806</v>
      </c>
      <c r="E64" s="58">
        <v>17</v>
      </c>
      <c r="F64" s="317">
        <v>0</v>
      </c>
      <c r="G64" s="58">
        <v>1</v>
      </c>
      <c r="H64" s="317">
        <v>198</v>
      </c>
      <c r="I64" s="317">
        <v>6270</v>
      </c>
      <c r="J64" s="472">
        <v>14085.994288305999</v>
      </c>
      <c r="K64" s="473">
        <v>113.580552278</v>
      </c>
      <c r="L64" s="58">
        <v>1178.3003395180001</v>
      </c>
      <c r="M64" s="317">
        <v>1017.59756122</v>
      </c>
      <c r="N64" s="58">
        <v>0.97713086100000002</v>
      </c>
      <c r="O64" s="317">
        <v>1891.289253619</v>
      </c>
      <c r="P64" s="317">
        <v>0</v>
      </c>
      <c r="Q64" s="317">
        <v>8.0815803649899998</v>
      </c>
      <c r="R64" s="58">
        <v>18295.820706166989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4835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767</v>
      </c>
      <c r="I65" s="317">
        <v>5602</v>
      </c>
      <c r="J65" s="472">
        <v>996</v>
      </c>
      <c r="K65" s="473">
        <v>215</v>
      </c>
      <c r="L65" s="58">
        <v>48</v>
      </c>
      <c r="M65" s="317">
        <v>65</v>
      </c>
      <c r="N65" s="58">
        <v>0</v>
      </c>
      <c r="O65" s="317">
        <v>449</v>
      </c>
      <c r="P65" s="317">
        <v>1820</v>
      </c>
      <c r="Q65" s="317">
        <v>113</v>
      </c>
      <c r="R65" s="58">
        <v>3706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552</v>
      </c>
      <c r="C66" s="58">
        <v>0</v>
      </c>
      <c r="D66" s="317">
        <v>1764</v>
      </c>
      <c r="E66" s="58">
        <v>221</v>
      </c>
      <c r="F66" s="317">
        <v>0</v>
      </c>
      <c r="G66" s="58">
        <v>0</v>
      </c>
      <c r="H66" s="317">
        <v>0</v>
      </c>
      <c r="I66" s="317">
        <v>2537</v>
      </c>
      <c r="J66" s="472">
        <v>1048</v>
      </c>
      <c r="K66" s="473">
        <v>109</v>
      </c>
      <c r="L66" s="58">
        <v>36</v>
      </c>
      <c r="M66" s="317">
        <v>24</v>
      </c>
      <c r="N66" s="58">
        <v>0</v>
      </c>
      <c r="O66" s="317">
        <v>33</v>
      </c>
      <c r="P66" s="317">
        <v>826</v>
      </c>
      <c r="Q66" s="317">
        <v>0</v>
      </c>
      <c r="R66" s="58">
        <v>2076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294</v>
      </c>
      <c r="C68" s="58">
        <v>0</v>
      </c>
      <c r="D68" s="317">
        <v>5139</v>
      </c>
      <c r="E68" s="58">
        <v>8</v>
      </c>
      <c r="F68" s="317">
        <v>0</v>
      </c>
      <c r="G68" s="58">
        <v>3764</v>
      </c>
      <c r="H68" s="317">
        <v>2793</v>
      </c>
      <c r="I68" s="317">
        <v>11998</v>
      </c>
      <c r="J68" s="472">
        <v>7418</v>
      </c>
      <c r="K68" s="473">
        <v>0</v>
      </c>
      <c r="L68" s="58">
        <v>250</v>
      </c>
      <c r="M68" s="317">
        <v>344</v>
      </c>
      <c r="N68" s="58">
        <v>24</v>
      </c>
      <c r="O68" s="317">
        <v>3055</v>
      </c>
      <c r="P68" s="317">
        <v>1124</v>
      </c>
      <c r="Q68" s="317">
        <v>0</v>
      </c>
      <c r="R68" s="58">
        <v>12215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1788.2481528850001</v>
      </c>
      <c r="C69" s="58">
        <v>0</v>
      </c>
      <c r="D69" s="317">
        <v>49705.801395000999</v>
      </c>
      <c r="E69" s="58">
        <v>82.464543035999995</v>
      </c>
      <c r="F69" s="317">
        <v>0</v>
      </c>
      <c r="G69" s="58">
        <v>86.879750122000004</v>
      </c>
      <c r="H69" s="317">
        <v>1008.7400590809991</v>
      </c>
      <c r="I69" s="317">
        <v>52672.133900125002</v>
      </c>
      <c r="J69" s="472">
        <v>28560.584962881003</v>
      </c>
      <c r="K69" s="473">
        <v>15857.59757756301</v>
      </c>
      <c r="L69" s="58">
        <v>857.81999246500004</v>
      </c>
      <c r="M69" s="317">
        <v>51.859290307000002</v>
      </c>
      <c r="N69" s="58">
        <v>5184.5068586819998</v>
      </c>
      <c r="O69" s="317">
        <v>0</v>
      </c>
      <c r="P69" s="317">
        <v>825.81494486300005</v>
      </c>
      <c r="Q69" s="317">
        <v>0</v>
      </c>
      <c r="R69" s="58">
        <v>51338.18362676102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299</v>
      </c>
      <c r="C70" s="58">
        <v>0</v>
      </c>
      <c r="D70" s="317">
        <v>2364</v>
      </c>
      <c r="E70" s="58">
        <v>129</v>
      </c>
      <c r="F70" s="317">
        <v>0</v>
      </c>
      <c r="G70" s="58">
        <v>135</v>
      </c>
      <c r="H70" s="317">
        <v>257</v>
      </c>
      <c r="I70" s="317">
        <v>3184</v>
      </c>
      <c r="J70" s="472">
        <v>5720</v>
      </c>
      <c r="K70" s="473">
        <v>79</v>
      </c>
      <c r="L70" s="58">
        <v>551</v>
      </c>
      <c r="M70" s="317">
        <v>6</v>
      </c>
      <c r="N70" s="58">
        <v>0</v>
      </c>
      <c r="O70" s="317">
        <v>356</v>
      </c>
      <c r="P70" s="317">
        <v>0</v>
      </c>
      <c r="Q70" s="317">
        <v>0</v>
      </c>
      <c r="R70" s="58">
        <v>6712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52</v>
      </c>
      <c r="C71" s="475">
        <v>0</v>
      </c>
      <c r="D71" s="474">
        <v>144</v>
      </c>
      <c r="E71" s="475">
        <v>15</v>
      </c>
      <c r="F71" s="474">
        <v>0</v>
      </c>
      <c r="G71" s="475">
        <v>449</v>
      </c>
      <c r="H71" s="474">
        <v>11</v>
      </c>
      <c r="I71" s="474">
        <v>671</v>
      </c>
      <c r="J71" s="476">
        <v>418</v>
      </c>
      <c r="K71" s="477">
        <v>0</v>
      </c>
      <c r="L71" s="475">
        <v>8</v>
      </c>
      <c r="M71" s="474">
        <v>65</v>
      </c>
      <c r="N71" s="475">
        <v>0</v>
      </c>
      <c r="O71" s="474">
        <v>650</v>
      </c>
      <c r="P71" s="474">
        <v>945</v>
      </c>
      <c r="Q71" s="474">
        <v>0</v>
      </c>
      <c r="R71" s="475">
        <v>2086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99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99</v>
      </c>
      <c r="J72" s="472">
        <v>69</v>
      </c>
      <c r="K72" s="473">
        <v>5</v>
      </c>
      <c r="L72" s="58">
        <v>2</v>
      </c>
      <c r="M72" s="317">
        <v>5</v>
      </c>
      <c r="N72" s="58">
        <v>0</v>
      </c>
      <c r="O72" s="317">
        <v>0</v>
      </c>
      <c r="P72" s="317">
        <v>0</v>
      </c>
      <c r="Q72" s="317">
        <v>0</v>
      </c>
      <c r="R72" s="58">
        <v>81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71</v>
      </c>
      <c r="C73" s="58">
        <v>0</v>
      </c>
      <c r="D73" s="317">
        <v>2077</v>
      </c>
      <c r="E73" s="58">
        <v>2</v>
      </c>
      <c r="F73" s="317">
        <v>0</v>
      </c>
      <c r="G73" s="58">
        <v>53</v>
      </c>
      <c r="H73" s="317">
        <v>826</v>
      </c>
      <c r="I73" s="317">
        <v>3029</v>
      </c>
      <c r="J73" s="472">
        <v>1044</v>
      </c>
      <c r="K73" s="473">
        <v>347</v>
      </c>
      <c r="L73" s="58">
        <v>71</v>
      </c>
      <c r="M73" s="317">
        <v>19</v>
      </c>
      <c r="N73" s="58">
        <v>0</v>
      </c>
      <c r="O73" s="317">
        <v>66</v>
      </c>
      <c r="P73" s="317">
        <v>-32</v>
      </c>
      <c r="Q73" s="317">
        <v>899</v>
      </c>
      <c r="R73" s="58">
        <v>2414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1620</v>
      </c>
      <c r="C74" s="58">
        <v>0</v>
      </c>
      <c r="D74" s="317">
        <v>16893</v>
      </c>
      <c r="E74" s="58">
        <v>743</v>
      </c>
      <c r="F74" s="317">
        <v>112</v>
      </c>
      <c r="G74" s="58">
        <v>84</v>
      </c>
      <c r="H74" s="317">
        <v>257</v>
      </c>
      <c r="I74" s="317">
        <v>19709</v>
      </c>
      <c r="J74" s="472">
        <v>26383</v>
      </c>
      <c r="K74" s="473">
        <v>5121</v>
      </c>
      <c r="L74" s="58">
        <v>1549</v>
      </c>
      <c r="M74" s="317">
        <v>500</v>
      </c>
      <c r="N74" s="58">
        <v>54</v>
      </c>
      <c r="O74" s="317">
        <v>1107</v>
      </c>
      <c r="P74" s="317">
        <v>0</v>
      </c>
      <c r="Q74" s="317">
        <v>648</v>
      </c>
      <c r="R74" s="58">
        <v>35362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68</v>
      </c>
      <c r="C75" s="58">
        <v>0</v>
      </c>
      <c r="D75" s="317">
        <v>12483</v>
      </c>
      <c r="E75" s="58">
        <v>925</v>
      </c>
      <c r="F75" s="317">
        <v>82</v>
      </c>
      <c r="G75" s="58">
        <v>109</v>
      </c>
      <c r="H75" s="317">
        <v>6136</v>
      </c>
      <c r="I75" s="317">
        <v>19803</v>
      </c>
      <c r="J75" s="472">
        <v>16398</v>
      </c>
      <c r="K75" s="473">
        <v>360</v>
      </c>
      <c r="L75" s="58">
        <v>683</v>
      </c>
      <c r="M75" s="317">
        <v>0</v>
      </c>
      <c r="N75" s="58">
        <v>0</v>
      </c>
      <c r="O75" s="317">
        <v>932</v>
      </c>
      <c r="P75" s="317">
        <v>3650</v>
      </c>
      <c r="Q75" s="317">
        <v>58</v>
      </c>
      <c r="R75" s="58">
        <v>22081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16639.248152885</v>
      </c>
      <c r="C76" s="479">
        <v>18</v>
      </c>
      <c r="D76" s="479">
        <v>183654.80139500101</v>
      </c>
      <c r="E76" s="479">
        <v>7041.4645430359997</v>
      </c>
      <c r="F76" s="479">
        <v>1531</v>
      </c>
      <c r="G76" s="479">
        <v>13087.879750122</v>
      </c>
      <c r="H76" s="479">
        <v>56797.740059080999</v>
      </c>
      <c r="I76" s="479">
        <v>278770.13390012499</v>
      </c>
      <c r="J76" s="479">
        <v>248593.57925118698</v>
      </c>
      <c r="K76" s="479">
        <v>30454.17812984101</v>
      </c>
      <c r="L76" s="479">
        <v>15892.120331983</v>
      </c>
      <c r="M76" s="479">
        <v>9504.4568515270003</v>
      </c>
      <c r="N76" s="479">
        <v>5811.4839895429996</v>
      </c>
      <c r="O76" s="479">
        <v>19796.289253618997</v>
      </c>
      <c r="P76" s="479">
        <v>16593.814944862999</v>
      </c>
      <c r="Q76" s="479">
        <v>2896.0815803649903</v>
      </c>
      <c r="R76" s="491">
        <v>349542.00433292799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76">
        <v>61742.248152885004</v>
      </c>
      <c r="C77" s="76">
        <v>18</v>
      </c>
      <c r="D77" s="76">
        <v>459829.80139500101</v>
      </c>
      <c r="E77" s="76">
        <v>34272.464543035996</v>
      </c>
      <c r="F77" s="76">
        <v>6922</v>
      </c>
      <c r="G77" s="76">
        <v>84267.879750121996</v>
      </c>
      <c r="H77" s="76">
        <v>220255.740059081</v>
      </c>
      <c r="I77" s="76">
        <v>867308.13390012505</v>
      </c>
      <c r="J77" s="76">
        <v>576546.61846933397</v>
      </c>
      <c r="K77" s="76">
        <v>79960.178129841006</v>
      </c>
      <c r="L77" s="76">
        <v>38603.120331983002</v>
      </c>
      <c r="M77" s="76">
        <v>41982.456851527</v>
      </c>
      <c r="N77" s="76">
        <v>8563.4839895429996</v>
      </c>
      <c r="O77" s="76">
        <v>101262.289253619</v>
      </c>
      <c r="P77" s="76">
        <v>77629.814944862999</v>
      </c>
      <c r="Q77" s="76">
        <v>28741.081580364989</v>
      </c>
      <c r="R77" s="75">
        <v>953289.04355107504</v>
      </c>
      <c r="S77" s="107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97">
        <v>61762.139148952003</v>
      </c>
      <c r="C78" s="77">
        <v>805</v>
      </c>
      <c r="D78" s="76">
        <v>369096.59630318102</v>
      </c>
      <c r="E78" s="77">
        <v>38572.061975086996</v>
      </c>
      <c r="F78" s="76">
        <v>5883.5202416190004</v>
      </c>
      <c r="G78" s="123">
        <v>150769.01747644201</v>
      </c>
      <c r="H78" s="76">
        <v>129822.400318817</v>
      </c>
      <c r="I78" s="76">
        <v>756710.73546409793</v>
      </c>
      <c r="J78" s="76">
        <v>461666.82091849501</v>
      </c>
      <c r="K78" s="77">
        <v>91338.813702348009</v>
      </c>
      <c r="L78" s="76">
        <v>30030.470247609999</v>
      </c>
      <c r="M78" s="77">
        <v>103338.172719892</v>
      </c>
      <c r="N78" s="76">
        <v>9153.9358004229998</v>
      </c>
      <c r="O78" s="123">
        <v>118492.62501986799</v>
      </c>
      <c r="P78" s="75">
        <v>75125</v>
      </c>
      <c r="Q78" s="75">
        <v>21683.694719062005</v>
      </c>
      <c r="R78" s="76">
        <v>910829.533127698</v>
      </c>
    </row>
    <row r="79" spans="1:28">
      <c r="A79" s="193">
        <v>2001</v>
      </c>
      <c r="B79" s="79">
        <v>115876.88512210293</v>
      </c>
      <c r="C79" s="70">
        <v>219</v>
      </c>
      <c r="D79" s="79">
        <v>243820.083711218</v>
      </c>
      <c r="E79" s="70">
        <v>91111.835251691999</v>
      </c>
      <c r="F79" s="79">
        <v>5158.5159423559999</v>
      </c>
      <c r="G79" s="70">
        <v>171141.73969720901</v>
      </c>
      <c r="H79" s="79">
        <v>141676.07961165</v>
      </c>
      <c r="I79" s="79">
        <v>769004.13933622791</v>
      </c>
      <c r="J79" s="79">
        <v>333492.11663992202</v>
      </c>
      <c r="K79" s="70">
        <v>106718.94630820998</v>
      </c>
      <c r="L79" s="79">
        <v>20517.142003354998</v>
      </c>
      <c r="M79" s="70">
        <v>65310.977541618005</v>
      </c>
      <c r="N79" s="79">
        <v>15495.691555951998</v>
      </c>
      <c r="O79" s="70">
        <v>119768.19020428399</v>
      </c>
      <c r="P79" s="78">
        <v>81208.537585271988</v>
      </c>
      <c r="Q79" s="78">
        <v>18938.392000000003</v>
      </c>
      <c r="R79" s="79">
        <v>761449.99383861304</v>
      </c>
    </row>
    <row r="80" spans="1:28">
      <c r="A80" s="193">
        <v>2000</v>
      </c>
      <c r="B80" s="96">
        <v>120503.23860000199</v>
      </c>
      <c r="C80" s="70">
        <v>642</v>
      </c>
      <c r="D80" s="79">
        <v>132025.00751522399</v>
      </c>
      <c r="E80" s="70">
        <v>14594.371814826001</v>
      </c>
      <c r="F80" s="79">
        <v>3284.096544125</v>
      </c>
      <c r="G80" s="95">
        <v>17514.805832787999</v>
      </c>
      <c r="H80" s="79">
        <v>89727.493889617006</v>
      </c>
      <c r="I80" s="79">
        <v>378291.01419658202</v>
      </c>
      <c r="J80" s="79">
        <v>224766.03933246902</v>
      </c>
      <c r="K80" s="70">
        <v>27441.803300502004</v>
      </c>
      <c r="L80" s="79">
        <v>12560.784021675001</v>
      </c>
      <c r="M80" s="70">
        <v>41279.639292420004</v>
      </c>
      <c r="N80" s="79">
        <v>70224.213041259994</v>
      </c>
      <c r="O80" s="95">
        <v>15937.881185666001</v>
      </c>
      <c r="P80" s="78">
        <v>31438.219000000001</v>
      </c>
      <c r="Q80" s="78">
        <v>9797.0379999999986</v>
      </c>
      <c r="R80" s="79">
        <v>433445.61717399198</v>
      </c>
    </row>
    <row r="81" spans="1:18" ht="13.5" thickBot="1">
      <c r="A81" s="194">
        <v>1999</v>
      </c>
      <c r="B81" s="90">
        <v>67465.498544606991</v>
      </c>
      <c r="C81" s="91">
        <v>849</v>
      </c>
      <c r="D81" s="90">
        <v>179333.44700000004</v>
      </c>
      <c r="E81" s="91">
        <v>34149.597000000002</v>
      </c>
      <c r="F81" s="90">
        <v>2110.6444285719999</v>
      </c>
      <c r="G81" s="91">
        <v>15314.332352528001</v>
      </c>
      <c r="H81" s="90">
        <v>50034.48232749501</v>
      </c>
      <c r="I81" s="90">
        <v>349257.00165320199</v>
      </c>
      <c r="J81" s="90">
        <v>136292.58081228801</v>
      </c>
      <c r="K81" s="91">
        <v>31780.570640740996</v>
      </c>
      <c r="L81" s="90">
        <v>7152.296025513001</v>
      </c>
      <c r="M81" s="91">
        <v>28021.12931778</v>
      </c>
      <c r="N81" s="90">
        <v>29269.614028549</v>
      </c>
      <c r="O81" s="91">
        <v>17143.402605248986</v>
      </c>
      <c r="P81" s="92">
        <v>20956.114999999998</v>
      </c>
      <c r="Q81" s="92">
        <v>2447.5620000000022</v>
      </c>
      <c r="R81" s="90">
        <v>273063.27043011994</v>
      </c>
    </row>
    <row r="84" spans="1:18" ht="13.5" thickBot="1"/>
    <row r="85" spans="1:18" ht="13.5" thickBot="1">
      <c r="A85" s="609" t="s">
        <v>1909</v>
      </c>
    </row>
  </sheetData>
  <mergeCells count="24">
    <mergeCell ref="K11:K13"/>
    <mergeCell ref="L11:L13"/>
    <mergeCell ref="Q10:Q13"/>
    <mergeCell ref="R10:R13"/>
    <mergeCell ref="M11:M13"/>
    <mergeCell ref="N10:N13"/>
    <mergeCell ref="O10:O13"/>
    <mergeCell ref="P10:P13"/>
    <mergeCell ref="E11:E13"/>
    <mergeCell ref="D11:D13"/>
    <mergeCell ref="C11:C13"/>
    <mergeCell ref="B11:B13"/>
    <mergeCell ref="I10:I13"/>
    <mergeCell ref="J11:J13"/>
    <mergeCell ref="A5:I6"/>
    <mergeCell ref="J5:R6"/>
    <mergeCell ref="A9:A13"/>
    <mergeCell ref="B9:I9"/>
    <mergeCell ref="J9:R9"/>
    <mergeCell ref="B10:E10"/>
    <mergeCell ref="J10:M10"/>
    <mergeCell ref="H10:H13"/>
    <mergeCell ref="G10:G13"/>
    <mergeCell ref="F10:F13"/>
  </mergeCells>
  <phoneticPr fontId="2" type="noConversion"/>
  <hyperlinks>
    <hyperlink ref="A1" location="icindekiler!A45" display="İÇİNDEKİLER"/>
    <hyperlink ref="A2" location="Index!A45" display="INDEX"/>
    <hyperlink ref="B1" location="'14'!A85" display="▼"/>
    <hyperlink ref="A85" location="'14'!A1" display="▲"/>
  </hyperlinks>
  <pageMargins left="0.18" right="0.26" top="0.56999999999999995" bottom="0.3" header="0.5" footer="0.5"/>
  <pageSetup paperSize="9" scale="65" orientation="portrait" verticalDpi="300" r:id="rId1"/>
  <headerFooter alignWithMargins="0"/>
  <webPublishItems count="1">
    <webPublishItem id="20387" divId="Tablolar son_20387" sourceType="sheet" destinationFile="F:\karıştı valla\Tablolar\Tablolar Son\14.htm"/>
  </webPublishItem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AB85"/>
  <sheetViews>
    <sheetView workbookViewId="0"/>
  </sheetViews>
  <sheetFormatPr defaultRowHeight="12.75"/>
  <cols>
    <col min="1" max="1" width="24.710937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10.7109375" style="1" customWidth="1"/>
    <col min="6" max="6" width="10.42578125" style="1" customWidth="1"/>
    <col min="7" max="7" width="10" style="1" customWidth="1"/>
    <col min="8" max="8" width="11.140625" style="1" customWidth="1"/>
    <col min="9" max="10" width="10.28515625" style="1" customWidth="1"/>
    <col min="11" max="11" width="12.42578125" style="1" customWidth="1"/>
    <col min="12" max="12" width="11.85546875" style="1" customWidth="1"/>
    <col min="13" max="13" width="10.42578125" style="1" customWidth="1"/>
    <col min="14" max="14" width="9.140625" style="1"/>
    <col min="15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1421</v>
      </c>
      <c r="M3" s="27" t="s">
        <v>1422</v>
      </c>
    </row>
    <row r="4" spans="1:28">
      <c r="A4" s="26"/>
    </row>
    <row r="5" spans="1:28" ht="15.75">
      <c r="A5" s="714" t="s">
        <v>301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</row>
    <row r="6" spans="1:28" ht="14.25">
      <c r="A6" s="715" t="s">
        <v>302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</row>
    <row r="7" spans="1:28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28" ht="13.5" thickBot="1">
      <c r="A8" s="26"/>
    </row>
    <row r="9" spans="1:28" ht="15.75" customHeight="1">
      <c r="A9" s="697" t="s">
        <v>1620</v>
      </c>
      <c r="B9" s="716" t="s">
        <v>1959</v>
      </c>
      <c r="C9" s="717"/>
      <c r="D9" s="717"/>
      <c r="E9" s="717"/>
      <c r="F9" s="717"/>
      <c r="G9" s="717"/>
      <c r="H9" s="717"/>
      <c r="I9" s="717"/>
      <c r="J9" s="718"/>
      <c r="K9" s="680" t="s">
        <v>1960</v>
      </c>
      <c r="L9" s="684"/>
      <c r="M9" s="682" t="s">
        <v>1961</v>
      </c>
    </row>
    <row r="10" spans="1:28" ht="13.5" customHeight="1" thickBot="1">
      <c r="A10" s="698"/>
      <c r="B10" s="719"/>
      <c r="C10" s="720"/>
      <c r="D10" s="720"/>
      <c r="E10" s="720"/>
      <c r="F10" s="720"/>
      <c r="G10" s="720"/>
      <c r="H10" s="720"/>
      <c r="I10" s="720"/>
      <c r="J10" s="721"/>
      <c r="K10" s="681"/>
      <c r="L10" s="685"/>
      <c r="M10" s="686"/>
    </row>
    <row r="11" spans="1:28" ht="18.75" customHeight="1">
      <c r="A11" s="698"/>
      <c r="B11" s="682" t="s">
        <v>1949</v>
      </c>
      <c r="C11" s="682" t="s">
        <v>1950</v>
      </c>
      <c r="D11" s="682" t="s">
        <v>1951</v>
      </c>
      <c r="E11" s="682" t="s">
        <v>2035</v>
      </c>
      <c r="F11" s="682" t="s">
        <v>1952</v>
      </c>
      <c r="G11" s="682" t="s">
        <v>1953</v>
      </c>
      <c r="H11" s="682" t="s">
        <v>1954</v>
      </c>
      <c r="I11" s="682" t="s">
        <v>1955</v>
      </c>
      <c r="J11" s="682" t="s">
        <v>1956</v>
      </c>
      <c r="K11" s="682" t="s">
        <v>1957</v>
      </c>
      <c r="L11" s="682" t="s">
        <v>1958</v>
      </c>
      <c r="M11" s="686"/>
    </row>
    <row r="12" spans="1:28" ht="18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</row>
    <row r="13" spans="1:28" ht="18.7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</row>
    <row r="14" spans="1:28">
      <c r="A14" s="57" t="s">
        <v>1928</v>
      </c>
      <c r="B14" s="12"/>
      <c r="C14" s="30"/>
      <c r="D14" s="105"/>
      <c r="E14" s="30"/>
      <c r="F14" s="105"/>
      <c r="G14" s="12"/>
      <c r="H14" s="30"/>
      <c r="I14" s="30"/>
      <c r="J14" s="105"/>
      <c r="K14" s="30"/>
      <c r="L14" s="105"/>
      <c r="M14" s="30"/>
    </row>
    <row r="15" spans="1:28">
      <c r="A15" s="542" t="s">
        <v>626</v>
      </c>
      <c r="B15" s="107"/>
      <c r="C15" s="35"/>
      <c r="D15" s="8"/>
      <c r="E15" s="35"/>
      <c r="F15" s="8"/>
      <c r="G15" s="107"/>
      <c r="H15" s="35"/>
      <c r="I15" s="35"/>
      <c r="J15" s="8"/>
      <c r="K15" s="35"/>
      <c r="L15" s="8"/>
      <c r="M15" s="35"/>
    </row>
    <row r="16" spans="1:28">
      <c r="A16" s="59" t="s">
        <v>627</v>
      </c>
      <c r="B16" s="317">
        <v>808</v>
      </c>
      <c r="C16" s="58">
        <v>1175</v>
      </c>
      <c r="D16" s="317">
        <v>3882</v>
      </c>
      <c r="E16" s="58">
        <v>264</v>
      </c>
      <c r="F16" s="317">
        <v>0</v>
      </c>
      <c r="G16" s="58">
        <v>0</v>
      </c>
      <c r="H16" s="317">
        <v>6129</v>
      </c>
      <c r="I16" s="317">
        <v>0</v>
      </c>
      <c r="J16" s="472">
        <v>6129</v>
      </c>
      <c r="K16" s="473">
        <v>8045</v>
      </c>
      <c r="L16" s="58">
        <v>14649</v>
      </c>
      <c r="M16" s="485">
        <v>-475</v>
      </c>
      <c r="N16" s="485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-1312</v>
      </c>
      <c r="C17" s="58">
        <v>6507</v>
      </c>
      <c r="D17" s="317">
        <v>896</v>
      </c>
      <c r="E17" s="58">
        <v>660</v>
      </c>
      <c r="F17" s="317">
        <v>79</v>
      </c>
      <c r="G17" s="58">
        <v>1005</v>
      </c>
      <c r="H17" s="317">
        <v>7835</v>
      </c>
      <c r="I17" s="317">
        <v>291</v>
      </c>
      <c r="J17" s="472">
        <v>8126</v>
      </c>
      <c r="K17" s="473">
        <v>80392</v>
      </c>
      <c r="L17" s="58">
        <v>47288</v>
      </c>
      <c r="M17" s="485">
        <v>41230</v>
      </c>
      <c r="N17" s="485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5349</v>
      </c>
      <c r="C18" s="58">
        <v>10112</v>
      </c>
      <c r="D18" s="317">
        <v>-9965</v>
      </c>
      <c r="E18" s="58">
        <v>631</v>
      </c>
      <c r="F18" s="317">
        <v>33</v>
      </c>
      <c r="G18" s="58">
        <v>0</v>
      </c>
      <c r="H18" s="317">
        <v>6160</v>
      </c>
      <c r="I18" s="317">
        <v>0</v>
      </c>
      <c r="J18" s="472">
        <v>6160</v>
      </c>
      <c r="K18" s="473">
        <v>113516</v>
      </c>
      <c r="L18" s="58">
        <v>77795</v>
      </c>
      <c r="M18" s="485">
        <v>41881</v>
      </c>
      <c r="N18" s="485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662</v>
      </c>
      <c r="C19" s="58">
        <v>252</v>
      </c>
      <c r="D19" s="317">
        <v>-1250</v>
      </c>
      <c r="E19" s="58">
        <v>-39</v>
      </c>
      <c r="F19" s="317">
        <v>-1</v>
      </c>
      <c r="G19" s="58">
        <v>-8</v>
      </c>
      <c r="H19" s="317">
        <v>-384</v>
      </c>
      <c r="I19" s="317">
        <v>0</v>
      </c>
      <c r="J19" s="472">
        <v>-384</v>
      </c>
      <c r="K19" s="473">
        <v>3691</v>
      </c>
      <c r="L19" s="58">
        <v>8777</v>
      </c>
      <c r="M19" s="485">
        <v>-5470</v>
      </c>
      <c r="N19" s="485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1724</v>
      </c>
      <c r="C20" s="475">
        <v>5981</v>
      </c>
      <c r="D20" s="474">
        <v>5465</v>
      </c>
      <c r="E20" s="475">
        <v>836</v>
      </c>
      <c r="F20" s="474">
        <v>20</v>
      </c>
      <c r="G20" s="475">
        <v>-30</v>
      </c>
      <c r="H20" s="474">
        <v>13996</v>
      </c>
      <c r="I20" s="474">
        <v>0</v>
      </c>
      <c r="J20" s="476">
        <v>13996</v>
      </c>
      <c r="K20" s="477">
        <v>62713</v>
      </c>
      <c r="L20" s="475">
        <v>61525</v>
      </c>
      <c r="M20" s="489">
        <v>15184</v>
      </c>
      <c r="N20" s="485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3679</v>
      </c>
      <c r="C21" s="58">
        <v>-103</v>
      </c>
      <c r="D21" s="317">
        <v>-1884</v>
      </c>
      <c r="E21" s="58">
        <v>2065</v>
      </c>
      <c r="F21" s="317">
        <v>781</v>
      </c>
      <c r="G21" s="58">
        <v>310</v>
      </c>
      <c r="H21" s="317">
        <v>4848</v>
      </c>
      <c r="I21" s="317">
        <v>284</v>
      </c>
      <c r="J21" s="472">
        <v>5132</v>
      </c>
      <c r="K21" s="473">
        <v>30009</v>
      </c>
      <c r="L21" s="58">
        <v>31696</v>
      </c>
      <c r="M21" s="485">
        <v>3445</v>
      </c>
      <c r="N21" s="485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-128</v>
      </c>
      <c r="C22" s="58">
        <v>374</v>
      </c>
      <c r="D22" s="317">
        <v>1239</v>
      </c>
      <c r="E22" s="58">
        <v>68</v>
      </c>
      <c r="F22" s="317">
        <v>0</v>
      </c>
      <c r="G22" s="58">
        <v>61</v>
      </c>
      <c r="H22" s="317">
        <v>1614</v>
      </c>
      <c r="I22" s="317">
        <v>89</v>
      </c>
      <c r="J22" s="472">
        <v>1703</v>
      </c>
      <c r="K22" s="473">
        <v>3321</v>
      </c>
      <c r="L22" s="58">
        <v>4941</v>
      </c>
      <c r="M22" s="485">
        <v>83</v>
      </c>
      <c r="N22" s="485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-679</v>
      </c>
      <c r="C23" s="58">
        <v>24</v>
      </c>
      <c r="D23" s="317">
        <v>1489</v>
      </c>
      <c r="E23" s="58">
        <v>-40</v>
      </c>
      <c r="F23" s="317">
        <v>0</v>
      </c>
      <c r="G23" s="58">
        <v>75</v>
      </c>
      <c r="H23" s="317">
        <v>869</v>
      </c>
      <c r="I23" s="317">
        <v>0</v>
      </c>
      <c r="J23" s="472">
        <v>869</v>
      </c>
      <c r="K23" s="473">
        <v>7064</v>
      </c>
      <c r="L23" s="58">
        <v>7395</v>
      </c>
      <c r="M23" s="485">
        <v>538</v>
      </c>
      <c r="N23" s="485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-724</v>
      </c>
      <c r="C24" s="58">
        <v>2993</v>
      </c>
      <c r="D24" s="317">
        <v>-1435</v>
      </c>
      <c r="E24" s="58">
        <v>8</v>
      </c>
      <c r="F24" s="317">
        <v>0</v>
      </c>
      <c r="G24" s="58">
        <v>0</v>
      </c>
      <c r="H24" s="317">
        <v>842</v>
      </c>
      <c r="I24" s="317">
        <v>0</v>
      </c>
      <c r="J24" s="472">
        <v>842</v>
      </c>
      <c r="K24" s="473">
        <v>13954</v>
      </c>
      <c r="L24" s="58">
        <v>17902</v>
      </c>
      <c r="M24" s="485">
        <v>-3106</v>
      </c>
      <c r="N24" s="485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31</v>
      </c>
      <c r="C25" s="475">
        <v>67</v>
      </c>
      <c r="D25" s="474">
        <v>1169</v>
      </c>
      <c r="E25" s="475">
        <v>148</v>
      </c>
      <c r="F25" s="474">
        <v>0</v>
      </c>
      <c r="G25" s="475">
        <v>0</v>
      </c>
      <c r="H25" s="474">
        <v>1415</v>
      </c>
      <c r="I25" s="474">
        <v>0</v>
      </c>
      <c r="J25" s="476">
        <v>1415</v>
      </c>
      <c r="K25" s="477">
        <v>2219</v>
      </c>
      <c r="L25" s="475">
        <v>2459</v>
      </c>
      <c r="M25" s="489">
        <v>1175</v>
      </c>
      <c r="N25" s="485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485">
        <v>0</v>
      </c>
      <c r="N26" s="485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555</v>
      </c>
      <c r="C27" s="58">
        <v>664</v>
      </c>
      <c r="D27" s="317">
        <v>1973</v>
      </c>
      <c r="E27" s="58">
        <v>149</v>
      </c>
      <c r="F27" s="317">
        <v>0</v>
      </c>
      <c r="G27" s="58">
        <v>0</v>
      </c>
      <c r="H27" s="317">
        <v>3341</v>
      </c>
      <c r="I27" s="317">
        <v>0</v>
      </c>
      <c r="J27" s="472">
        <v>3341</v>
      </c>
      <c r="K27" s="473">
        <v>2578</v>
      </c>
      <c r="L27" s="58">
        <v>8199</v>
      </c>
      <c r="M27" s="485">
        <v>-2280</v>
      </c>
      <c r="N27" s="485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4943</v>
      </c>
      <c r="C28" s="58">
        <v>3043</v>
      </c>
      <c r="D28" s="317">
        <v>3628</v>
      </c>
      <c r="E28" s="58">
        <v>1777</v>
      </c>
      <c r="F28" s="317">
        <v>0</v>
      </c>
      <c r="G28" s="58">
        <v>1525</v>
      </c>
      <c r="H28" s="317">
        <v>14916</v>
      </c>
      <c r="I28" s="317">
        <v>0</v>
      </c>
      <c r="J28" s="472">
        <v>14916</v>
      </c>
      <c r="K28" s="473">
        <v>8042</v>
      </c>
      <c r="L28" s="58">
        <v>18350</v>
      </c>
      <c r="M28" s="485">
        <v>4608</v>
      </c>
      <c r="N28" s="485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926</v>
      </c>
      <c r="C29" s="58">
        <v>671</v>
      </c>
      <c r="D29" s="317">
        <v>2663</v>
      </c>
      <c r="E29" s="58">
        <v>521</v>
      </c>
      <c r="F29" s="317">
        <v>0</v>
      </c>
      <c r="G29" s="58">
        <v>20</v>
      </c>
      <c r="H29" s="317">
        <v>4801</v>
      </c>
      <c r="I29" s="317">
        <v>0</v>
      </c>
      <c r="J29" s="472">
        <v>4801</v>
      </c>
      <c r="K29" s="473">
        <v>3177</v>
      </c>
      <c r="L29" s="58">
        <v>6669</v>
      </c>
      <c r="M29" s="485">
        <v>1309</v>
      </c>
      <c r="N29" s="485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-279</v>
      </c>
      <c r="C30" s="58">
        <v>-615</v>
      </c>
      <c r="D30" s="317">
        <v>-1107</v>
      </c>
      <c r="E30" s="58">
        <v>-141</v>
      </c>
      <c r="F30" s="317">
        <v>0</v>
      </c>
      <c r="G30" s="58">
        <v>0</v>
      </c>
      <c r="H30" s="317">
        <v>-2142</v>
      </c>
      <c r="I30" s="317">
        <v>0</v>
      </c>
      <c r="J30" s="472">
        <v>-2142</v>
      </c>
      <c r="K30" s="473">
        <v>2836</v>
      </c>
      <c r="L30" s="58">
        <v>2359</v>
      </c>
      <c r="M30" s="485">
        <v>-1665</v>
      </c>
      <c r="N30" s="485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5930</v>
      </c>
      <c r="C31" s="540">
        <v>5054</v>
      </c>
      <c r="D31" s="479">
        <v>2509</v>
      </c>
      <c r="E31" s="540">
        <v>3677</v>
      </c>
      <c r="F31" s="479">
        <v>114</v>
      </c>
      <c r="G31" s="540">
        <v>641</v>
      </c>
      <c r="H31" s="479">
        <v>17925</v>
      </c>
      <c r="I31" s="479">
        <v>-333</v>
      </c>
      <c r="J31" s="541">
        <v>17592</v>
      </c>
      <c r="K31" s="480">
        <v>21568</v>
      </c>
      <c r="L31" s="540">
        <v>29885</v>
      </c>
      <c r="M31" s="491">
        <v>9275</v>
      </c>
      <c r="N31" s="485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-567</v>
      </c>
      <c r="C32" s="58">
        <v>531</v>
      </c>
      <c r="D32" s="317">
        <v>1026</v>
      </c>
      <c r="E32" s="58">
        <v>-855</v>
      </c>
      <c r="F32" s="317">
        <v>330</v>
      </c>
      <c r="G32" s="58">
        <v>-12</v>
      </c>
      <c r="H32" s="317">
        <v>453</v>
      </c>
      <c r="I32" s="317">
        <v>0</v>
      </c>
      <c r="J32" s="472">
        <v>453</v>
      </c>
      <c r="K32" s="473">
        <v>9407</v>
      </c>
      <c r="L32" s="58">
        <v>14495</v>
      </c>
      <c r="M32" s="485">
        <v>-4635</v>
      </c>
      <c r="N32" s="485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52</v>
      </c>
      <c r="C33" s="58">
        <v>105</v>
      </c>
      <c r="D33" s="317">
        <v>2159</v>
      </c>
      <c r="E33" s="58">
        <v>7</v>
      </c>
      <c r="F33" s="317">
        <v>0</v>
      </c>
      <c r="G33" s="58">
        <v>0</v>
      </c>
      <c r="H33" s="317">
        <v>2323</v>
      </c>
      <c r="I33" s="317">
        <v>-9</v>
      </c>
      <c r="J33" s="472">
        <v>2314</v>
      </c>
      <c r="K33" s="473">
        <v>2129</v>
      </c>
      <c r="L33" s="58">
        <v>4209</v>
      </c>
      <c r="M33" s="485">
        <v>234</v>
      </c>
      <c r="N33" s="485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996</v>
      </c>
      <c r="C34" s="58">
        <v>577</v>
      </c>
      <c r="D34" s="317">
        <v>551</v>
      </c>
      <c r="E34" s="58">
        <v>337</v>
      </c>
      <c r="F34" s="317">
        <v>0</v>
      </c>
      <c r="G34" s="58">
        <v>241</v>
      </c>
      <c r="H34" s="317">
        <v>2702</v>
      </c>
      <c r="I34" s="317">
        <v>0</v>
      </c>
      <c r="J34" s="472">
        <v>2702</v>
      </c>
      <c r="K34" s="473">
        <v>4231</v>
      </c>
      <c r="L34" s="58">
        <v>8247</v>
      </c>
      <c r="M34" s="485">
        <v>-1314</v>
      </c>
      <c r="N34" s="485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395</v>
      </c>
      <c r="C35" s="475">
        <v>142</v>
      </c>
      <c r="D35" s="474">
        <v>1856</v>
      </c>
      <c r="E35" s="475">
        <v>15</v>
      </c>
      <c r="F35" s="474">
        <v>39</v>
      </c>
      <c r="G35" s="475">
        <v>75</v>
      </c>
      <c r="H35" s="474">
        <v>2522</v>
      </c>
      <c r="I35" s="474">
        <v>0</v>
      </c>
      <c r="J35" s="476">
        <v>2522</v>
      </c>
      <c r="K35" s="477">
        <v>2441</v>
      </c>
      <c r="L35" s="475">
        <v>5980</v>
      </c>
      <c r="M35" s="489">
        <v>-1017</v>
      </c>
      <c r="N35" s="485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1994</v>
      </c>
      <c r="C36" s="58">
        <v>3635</v>
      </c>
      <c r="D36" s="317">
        <v>4433</v>
      </c>
      <c r="E36" s="58">
        <v>1029</v>
      </c>
      <c r="F36" s="317">
        <v>287</v>
      </c>
      <c r="G36" s="58">
        <v>0</v>
      </c>
      <c r="H36" s="317">
        <v>11378</v>
      </c>
      <c r="I36" s="317">
        <v>0</v>
      </c>
      <c r="J36" s="472">
        <v>11378</v>
      </c>
      <c r="K36" s="473">
        <v>33867</v>
      </c>
      <c r="L36" s="58">
        <v>32259</v>
      </c>
      <c r="M36" s="485">
        <v>12986</v>
      </c>
      <c r="N36" s="485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368</v>
      </c>
      <c r="C37" s="58">
        <v>18</v>
      </c>
      <c r="D37" s="317">
        <v>-372</v>
      </c>
      <c r="E37" s="58">
        <v>249</v>
      </c>
      <c r="F37" s="317">
        <v>0</v>
      </c>
      <c r="G37" s="58">
        <v>-1</v>
      </c>
      <c r="H37" s="317">
        <v>262</v>
      </c>
      <c r="I37" s="317">
        <v>0</v>
      </c>
      <c r="J37" s="472">
        <v>262</v>
      </c>
      <c r="K37" s="473">
        <v>1649</v>
      </c>
      <c r="L37" s="58">
        <v>16456</v>
      </c>
      <c r="M37" s="485">
        <v>-14545</v>
      </c>
      <c r="N37" s="485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9058.3364084630448</v>
      </c>
      <c r="C38" s="58">
        <v>7718.8974125490095</v>
      </c>
      <c r="D38" s="317">
        <v>13182.366751763067</v>
      </c>
      <c r="E38" s="58">
        <v>3435.4458107500104</v>
      </c>
      <c r="F38" s="317">
        <v>281.15969610000184</v>
      </c>
      <c r="G38" s="58">
        <v>103.83313852200399</v>
      </c>
      <c r="H38" s="317">
        <v>33780.039218147132</v>
      </c>
      <c r="I38" s="317">
        <v>0</v>
      </c>
      <c r="J38" s="472">
        <v>33780.039218147132</v>
      </c>
      <c r="K38" s="473">
        <v>52416</v>
      </c>
      <c r="L38" s="58">
        <v>57877.039218147023</v>
      </c>
      <c r="M38" s="485">
        <v>28319.000000000116</v>
      </c>
      <c r="N38" s="485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-34</v>
      </c>
      <c r="D39" s="317">
        <v>-38</v>
      </c>
      <c r="E39" s="58">
        <v>0</v>
      </c>
      <c r="F39" s="317">
        <v>0</v>
      </c>
      <c r="G39" s="58">
        <v>0</v>
      </c>
      <c r="H39" s="317">
        <v>-72</v>
      </c>
      <c r="I39" s="317">
        <v>0</v>
      </c>
      <c r="J39" s="472">
        <v>-72</v>
      </c>
      <c r="K39" s="473">
        <v>1844</v>
      </c>
      <c r="L39" s="58">
        <v>86</v>
      </c>
      <c r="M39" s="485">
        <v>1686</v>
      </c>
      <c r="N39" s="485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-16</v>
      </c>
      <c r="C40" s="58">
        <v>-11</v>
      </c>
      <c r="D40" s="317">
        <v>-30</v>
      </c>
      <c r="E40" s="58">
        <v>-29</v>
      </c>
      <c r="F40" s="317">
        <v>0</v>
      </c>
      <c r="G40" s="58">
        <v>0</v>
      </c>
      <c r="H40" s="317">
        <v>-86</v>
      </c>
      <c r="I40" s="317">
        <v>-717</v>
      </c>
      <c r="J40" s="472">
        <v>-803</v>
      </c>
      <c r="K40" s="473">
        <v>2206</v>
      </c>
      <c r="L40" s="58">
        <v>341</v>
      </c>
      <c r="M40" s="485">
        <v>1062</v>
      </c>
      <c r="N40" s="485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699</v>
      </c>
      <c r="C41" s="540">
        <v>3332</v>
      </c>
      <c r="D41" s="479">
        <v>-1835</v>
      </c>
      <c r="E41" s="540">
        <v>2147</v>
      </c>
      <c r="F41" s="479">
        <v>0</v>
      </c>
      <c r="G41" s="540">
        <v>0</v>
      </c>
      <c r="H41" s="479">
        <v>4343</v>
      </c>
      <c r="I41" s="479">
        <v>0</v>
      </c>
      <c r="J41" s="541">
        <v>4343</v>
      </c>
      <c r="K41" s="480">
        <v>9642</v>
      </c>
      <c r="L41" s="540">
        <v>14876</v>
      </c>
      <c r="M41" s="491">
        <v>-891</v>
      </c>
      <c r="N41" s="485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455</v>
      </c>
      <c r="C42" s="58">
        <v>35</v>
      </c>
      <c r="D42" s="317">
        <v>243</v>
      </c>
      <c r="E42" s="58">
        <v>168</v>
      </c>
      <c r="F42" s="317">
        <v>0</v>
      </c>
      <c r="G42" s="58">
        <v>0</v>
      </c>
      <c r="H42" s="317">
        <v>901</v>
      </c>
      <c r="I42" s="317">
        <v>0</v>
      </c>
      <c r="J42" s="472">
        <v>901</v>
      </c>
      <c r="K42" s="473">
        <v>620</v>
      </c>
      <c r="L42" s="58">
        <v>3572</v>
      </c>
      <c r="M42" s="485">
        <v>-2051</v>
      </c>
      <c r="N42" s="485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-84</v>
      </c>
      <c r="C43" s="58">
        <v>639</v>
      </c>
      <c r="D43" s="317">
        <v>231</v>
      </c>
      <c r="E43" s="58">
        <v>-162</v>
      </c>
      <c r="F43" s="317">
        <v>0</v>
      </c>
      <c r="G43" s="58">
        <v>-8</v>
      </c>
      <c r="H43" s="317">
        <v>616</v>
      </c>
      <c r="I43" s="317">
        <v>0</v>
      </c>
      <c r="J43" s="472">
        <v>616</v>
      </c>
      <c r="K43" s="473">
        <v>908</v>
      </c>
      <c r="L43" s="58">
        <v>2256</v>
      </c>
      <c r="M43" s="485">
        <v>-732</v>
      </c>
      <c r="N43" s="485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-1246</v>
      </c>
      <c r="C44" s="58">
        <v>917</v>
      </c>
      <c r="D44" s="317">
        <v>3282</v>
      </c>
      <c r="E44" s="58">
        <v>126</v>
      </c>
      <c r="F44" s="317">
        <v>40</v>
      </c>
      <c r="G44" s="58">
        <v>41</v>
      </c>
      <c r="H44" s="317">
        <v>3160</v>
      </c>
      <c r="I44" s="317">
        <v>-2245</v>
      </c>
      <c r="J44" s="472">
        <v>915</v>
      </c>
      <c r="K44" s="473">
        <v>3693</v>
      </c>
      <c r="L44" s="58">
        <v>10365</v>
      </c>
      <c r="M44" s="485">
        <v>-5757</v>
      </c>
      <c r="N44" s="485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1031</v>
      </c>
      <c r="C45" s="475">
        <v>1802</v>
      </c>
      <c r="D45" s="474">
        <v>-609</v>
      </c>
      <c r="E45" s="475">
        <v>641</v>
      </c>
      <c r="F45" s="474">
        <v>0</v>
      </c>
      <c r="G45" s="475">
        <v>0</v>
      </c>
      <c r="H45" s="474">
        <v>2865</v>
      </c>
      <c r="I45" s="474">
        <v>0</v>
      </c>
      <c r="J45" s="476">
        <v>2865</v>
      </c>
      <c r="K45" s="477">
        <v>2816</v>
      </c>
      <c r="L45" s="475">
        <v>8658</v>
      </c>
      <c r="M45" s="489">
        <v>-2977</v>
      </c>
      <c r="N45" s="485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-51</v>
      </c>
      <c r="C46" s="58">
        <v>48</v>
      </c>
      <c r="D46" s="317">
        <v>-655</v>
      </c>
      <c r="E46" s="58">
        <v>3</v>
      </c>
      <c r="F46" s="317">
        <v>1</v>
      </c>
      <c r="G46" s="58">
        <v>2</v>
      </c>
      <c r="H46" s="317">
        <v>-652</v>
      </c>
      <c r="I46" s="317">
        <v>0</v>
      </c>
      <c r="J46" s="472">
        <v>-652</v>
      </c>
      <c r="K46" s="473">
        <v>4042</v>
      </c>
      <c r="L46" s="58">
        <v>3243</v>
      </c>
      <c r="M46" s="485">
        <v>147</v>
      </c>
      <c r="N46" s="485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6134</v>
      </c>
      <c r="C47" s="58">
        <v>2622</v>
      </c>
      <c r="D47" s="317">
        <v>10320</v>
      </c>
      <c r="E47" s="58">
        <v>2677</v>
      </c>
      <c r="F47" s="317">
        <v>0</v>
      </c>
      <c r="G47" s="58">
        <v>1419</v>
      </c>
      <c r="H47" s="317">
        <v>23172</v>
      </c>
      <c r="I47" s="317">
        <v>0</v>
      </c>
      <c r="J47" s="472">
        <v>23172</v>
      </c>
      <c r="K47" s="473">
        <v>40445</v>
      </c>
      <c r="L47" s="58">
        <v>31939</v>
      </c>
      <c r="M47" s="485">
        <v>31678</v>
      </c>
      <c r="N47" s="485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-1064</v>
      </c>
      <c r="C48" s="58">
        <v>18</v>
      </c>
      <c r="D48" s="317">
        <v>-828</v>
      </c>
      <c r="E48" s="58">
        <v>-77</v>
      </c>
      <c r="F48" s="317">
        <v>0</v>
      </c>
      <c r="G48" s="58">
        <v>47</v>
      </c>
      <c r="H48" s="317">
        <v>-1904</v>
      </c>
      <c r="I48" s="317">
        <v>0</v>
      </c>
      <c r="J48" s="472">
        <v>-1904</v>
      </c>
      <c r="K48" s="473">
        <v>3470</v>
      </c>
      <c r="L48" s="58">
        <v>5949</v>
      </c>
      <c r="M48" s="485">
        <v>-4383</v>
      </c>
      <c r="N48" s="485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22</v>
      </c>
      <c r="C49" s="58">
        <v>38</v>
      </c>
      <c r="D49" s="317">
        <v>-84</v>
      </c>
      <c r="E49" s="58">
        <v>62</v>
      </c>
      <c r="F49" s="317">
        <v>0</v>
      </c>
      <c r="G49" s="58">
        <v>2</v>
      </c>
      <c r="H49" s="317">
        <v>40</v>
      </c>
      <c r="I49" s="317">
        <v>0</v>
      </c>
      <c r="J49" s="472">
        <v>40</v>
      </c>
      <c r="K49" s="473">
        <v>2602</v>
      </c>
      <c r="L49" s="58">
        <v>1893</v>
      </c>
      <c r="M49" s="485">
        <v>749</v>
      </c>
      <c r="N49" s="485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2505</v>
      </c>
      <c r="C50" s="58">
        <v>2914</v>
      </c>
      <c r="D50" s="317">
        <v>-15475</v>
      </c>
      <c r="E50" s="58">
        <v>2315</v>
      </c>
      <c r="F50" s="317">
        <v>1</v>
      </c>
      <c r="G50" s="58">
        <v>2211</v>
      </c>
      <c r="H50" s="317">
        <v>-5529</v>
      </c>
      <c r="I50" s="317">
        <v>0</v>
      </c>
      <c r="J50" s="472">
        <v>-5529</v>
      </c>
      <c r="K50" s="473">
        <v>46985</v>
      </c>
      <c r="L50" s="58">
        <v>41157</v>
      </c>
      <c r="M50" s="485">
        <v>299</v>
      </c>
      <c r="N50" s="485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42166.336408463045</v>
      </c>
      <c r="C51" s="478">
        <v>61245.897412549006</v>
      </c>
      <c r="D51" s="478">
        <v>26629.366751763067</v>
      </c>
      <c r="E51" s="478">
        <v>22672.44581075001</v>
      </c>
      <c r="F51" s="478">
        <v>2005.1596961000018</v>
      </c>
      <c r="G51" s="478">
        <v>7719.8331385220044</v>
      </c>
      <c r="H51" s="478">
        <v>162439.03921814714</v>
      </c>
      <c r="I51" s="478">
        <v>-2640</v>
      </c>
      <c r="J51" s="478">
        <v>159799.03921814714</v>
      </c>
      <c r="K51" s="478">
        <v>588538</v>
      </c>
      <c r="L51" s="478">
        <v>603747.03921814705</v>
      </c>
      <c r="M51" s="490">
        <v>144590</v>
      </c>
      <c r="N51" s="485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475</v>
      </c>
      <c r="E52" s="317">
        <v>0</v>
      </c>
      <c r="F52" s="317">
        <v>0</v>
      </c>
      <c r="G52" s="317">
        <v>627</v>
      </c>
      <c r="H52" s="317">
        <v>1102</v>
      </c>
      <c r="I52" s="317">
        <v>5336</v>
      </c>
      <c r="J52" s="473">
        <v>6438</v>
      </c>
      <c r="K52" s="473">
        <v>12399</v>
      </c>
      <c r="L52" s="317">
        <v>16365</v>
      </c>
      <c r="M52" s="485">
        <v>2472</v>
      </c>
      <c r="N52" s="485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1641</v>
      </c>
      <c r="E53" s="58">
        <v>0</v>
      </c>
      <c r="F53" s="317">
        <v>0</v>
      </c>
      <c r="G53" s="58">
        <v>-217</v>
      </c>
      <c r="H53" s="317">
        <v>1424</v>
      </c>
      <c r="I53" s="317">
        <v>17350</v>
      </c>
      <c r="J53" s="472">
        <v>18774</v>
      </c>
      <c r="K53" s="473">
        <v>132</v>
      </c>
      <c r="L53" s="58">
        <v>14136</v>
      </c>
      <c r="M53" s="485">
        <v>4770</v>
      </c>
      <c r="N53" s="485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-7977</v>
      </c>
      <c r="H54" s="317">
        <v>-7977</v>
      </c>
      <c r="I54" s="317">
        <v>49372</v>
      </c>
      <c r="J54" s="472">
        <v>41395</v>
      </c>
      <c r="K54" s="473">
        <v>75470</v>
      </c>
      <c r="L54" s="58">
        <v>43982</v>
      </c>
      <c r="M54" s="485">
        <v>72883</v>
      </c>
      <c r="N54" s="485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-12</v>
      </c>
      <c r="E55" s="58">
        <v>0</v>
      </c>
      <c r="F55" s="317">
        <v>0</v>
      </c>
      <c r="G55" s="58">
        <v>1</v>
      </c>
      <c r="H55" s="317">
        <v>-11</v>
      </c>
      <c r="I55" s="317">
        <v>4655</v>
      </c>
      <c r="J55" s="472">
        <v>4644</v>
      </c>
      <c r="K55" s="473">
        <v>4698</v>
      </c>
      <c r="L55" s="58">
        <v>8463</v>
      </c>
      <c r="M55" s="485">
        <v>879</v>
      </c>
      <c r="N55" s="485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1553</v>
      </c>
      <c r="E56" s="58">
        <v>0</v>
      </c>
      <c r="F56" s="317">
        <v>0</v>
      </c>
      <c r="G56" s="58">
        <v>941</v>
      </c>
      <c r="H56" s="317">
        <v>2494</v>
      </c>
      <c r="I56" s="317">
        <v>11237</v>
      </c>
      <c r="J56" s="472">
        <v>13731</v>
      </c>
      <c r="K56" s="473">
        <v>12115</v>
      </c>
      <c r="L56" s="58">
        <v>14962</v>
      </c>
      <c r="M56" s="485">
        <v>10884</v>
      </c>
      <c r="N56" s="485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177</v>
      </c>
      <c r="E57" s="540">
        <v>0</v>
      </c>
      <c r="F57" s="479">
        <v>0</v>
      </c>
      <c r="G57" s="540">
        <v>435</v>
      </c>
      <c r="H57" s="479">
        <v>612</v>
      </c>
      <c r="I57" s="479">
        <v>11617</v>
      </c>
      <c r="J57" s="541">
        <v>12229</v>
      </c>
      <c r="K57" s="480">
        <v>22001</v>
      </c>
      <c r="L57" s="540">
        <v>13006</v>
      </c>
      <c r="M57" s="491">
        <v>21224</v>
      </c>
      <c r="N57" s="485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298</v>
      </c>
      <c r="E58" s="58">
        <v>0</v>
      </c>
      <c r="F58" s="317">
        <v>0</v>
      </c>
      <c r="G58" s="58">
        <v>2807</v>
      </c>
      <c r="H58" s="317">
        <v>3105</v>
      </c>
      <c r="I58" s="317">
        <v>1686</v>
      </c>
      <c r="J58" s="472">
        <v>4791</v>
      </c>
      <c r="K58" s="473">
        <v>952</v>
      </c>
      <c r="L58" s="58">
        <v>6470</v>
      </c>
      <c r="M58" s="485">
        <v>-727</v>
      </c>
      <c r="N58" s="485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1</v>
      </c>
      <c r="E59" s="58">
        <v>0</v>
      </c>
      <c r="F59" s="317">
        <v>0</v>
      </c>
      <c r="G59" s="58">
        <v>0</v>
      </c>
      <c r="H59" s="317">
        <v>1</v>
      </c>
      <c r="I59" s="317">
        <v>1273</v>
      </c>
      <c r="J59" s="472">
        <v>1274</v>
      </c>
      <c r="K59" s="473">
        <v>6377</v>
      </c>
      <c r="L59" s="58">
        <v>3086</v>
      </c>
      <c r="M59" s="485">
        <v>4565</v>
      </c>
      <c r="N59" s="485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1179</v>
      </c>
      <c r="H60" s="317">
        <v>1179</v>
      </c>
      <c r="I60" s="317">
        <v>33005</v>
      </c>
      <c r="J60" s="472">
        <v>34184</v>
      </c>
      <c r="K60" s="473">
        <v>12866</v>
      </c>
      <c r="L60" s="58">
        <v>57682</v>
      </c>
      <c r="M60" s="485">
        <v>-10632</v>
      </c>
      <c r="N60" s="485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90</v>
      </c>
      <c r="E61" s="475">
        <v>0</v>
      </c>
      <c r="F61" s="474">
        <v>0</v>
      </c>
      <c r="G61" s="475">
        <v>693</v>
      </c>
      <c r="H61" s="474">
        <v>783</v>
      </c>
      <c r="I61" s="474">
        <v>3380</v>
      </c>
      <c r="J61" s="476">
        <v>4163</v>
      </c>
      <c r="K61" s="477">
        <v>2395</v>
      </c>
      <c r="L61" s="475">
        <v>8558</v>
      </c>
      <c r="M61" s="489">
        <v>-2000</v>
      </c>
      <c r="N61" s="485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18</v>
      </c>
      <c r="E62" s="58">
        <v>0</v>
      </c>
      <c r="F62" s="317">
        <v>0</v>
      </c>
      <c r="G62" s="58">
        <v>86</v>
      </c>
      <c r="H62" s="317">
        <v>104</v>
      </c>
      <c r="I62" s="317">
        <v>-576</v>
      </c>
      <c r="J62" s="472">
        <v>-472</v>
      </c>
      <c r="K62" s="473">
        <v>3288</v>
      </c>
      <c r="L62" s="58">
        <v>5733</v>
      </c>
      <c r="M62" s="485">
        <v>-2917</v>
      </c>
      <c r="N62" s="485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-79</v>
      </c>
      <c r="H63" s="317">
        <v>-79</v>
      </c>
      <c r="I63" s="317">
        <v>263</v>
      </c>
      <c r="J63" s="472">
        <v>184</v>
      </c>
      <c r="K63" s="473">
        <v>503</v>
      </c>
      <c r="L63" s="58">
        <v>732</v>
      </c>
      <c r="M63" s="485">
        <v>-45</v>
      </c>
      <c r="N63" s="485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25.778694013999999</v>
      </c>
      <c r="H64" s="317">
        <v>25.778694013999999</v>
      </c>
      <c r="I64" s="317">
        <v>8510.4887487639935</v>
      </c>
      <c r="J64" s="472">
        <v>8536.267442777993</v>
      </c>
      <c r="K64" s="473">
        <v>6270</v>
      </c>
      <c r="L64" s="58">
        <v>18295.820706166989</v>
      </c>
      <c r="M64" s="485">
        <v>-3489.5532633889961</v>
      </c>
      <c r="N64" s="485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4</v>
      </c>
      <c r="E65" s="58">
        <v>0</v>
      </c>
      <c r="F65" s="317">
        <v>0</v>
      </c>
      <c r="G65" s="58">
        <v>200</v>
      </c>
      <c r="H65" s="317">
        <v>204</v>
      </c>
      <c r="I65" s="317">
        <v>2435</v>
      </c>
      <c r="J65" s="472">
        <v>2639</v>
      </c>
      <c r="K65" s="473">
        <v>5602</v>
      </c>
      <c r="L65" s="58">
        <v>3706</v>
      </c>
      <c r="M65" s="485">
        <v>4535</v>
      </c>
      <c r="N65" s="485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-11</v>
      </c>
      <c r="E66" s="58">
        <v>0</v>
      </c>
      <c r="F66" s="317">
        <v>0</v>
      </c>
      <c r="G66" s="58">
        <v>0</v>
      </c>
      <c r="H66" s="317">
        <v>-11</v>
      </c>
      <c r="I66" s="317">
        <v>1453</v>
      </c>
      <c r="J66" s="472">
        <v>1442</v>
      </c>
      <c r="K66" s="473">
        <v>2537</v>
      </c>
      <c r="L66" s="58">
        <v>2076</v>
      </c>
      <c r="M66" s="485">
        <v>1903</v>
      </c>
      <c r="N66" s="485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91">
        <v>0</v>
      </c>
      <c r="N67" s="485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179</v>
      </c>
      <c r="E68" s="58">
        <v>0</v>
      </c>
      <c r="F68" s="317">
        <v>0</v>
      </c>
      <c r="G68" s="58">
        <v>815</v>
      </c>
      <c r="H68" s="317">
        <v>994</v>
      </c>
      <c r="I68" s="317">
        <v>1604</v>
      </c>
      <c r="J68" s="472">
        <v>2598</v>
      </c>
      <c r="K68" s="473">
        <v>11998</v>
      </c>
      <c r="L68" s="58">
        <v>12215</v>
      </c>
      <c r="M68" s="485">
        <v>2381</v>
      </c>
      <c r="N68" s="485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1341</v>
      </c>
      <c r="E69" s="58">
        <v>0</v>
      </c>
      <c r="F69" s="317">
        <v>0</v>
      </c>
      <c r="G69" s="58">
        <v>19771</v>
      </c>
      <c r="H69" s="317">
        <v>21112</v>
      </c>
      <c r="I69" s="317">
        <v>9528.9982013389817</v>
      </c>
      <c r="J69" s="472">
        <v>30640.998201338982</v>
      </c>
      <c r="K69" s="473">
        <v>52672.133900125002</v>
      </c>
      <c r="L69" s="58">
        <v>51338.18362676102</v>
      </c>
      <c r="M69" s="485">
        <v>31974.948474702964</v>
      </c>
      <c r="N69" s="485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7</v>
      </c>
      <c r="J70" s="472">
        <v>7</v>
      </c>
      <c r="K70" s="473">
        <v>3184</v>
      </c>
      <c r="L70" s="58">
        <v>6712</v>
      </c>
      <c r="M70" s="485">
        <v>-3521</v>
      </c>
      <c r="N70" s="485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13</v>
      </c>
      <c r="E71" s="475">
        <v>0</v>
      </c>
      <c r="F71" s="474">
        <v>0</v>
      </c>
      <c r="G71" s="475">
        <v>79</v>
      </c>
      <c r="H71" s="474">
        <v>92</v>
      </c>
      <c r="I71" s="474">
        <v>687</v>
      </c>
      <c r="J71" s="476">
        <v>779</v>
      </c>
      <c r="K71" s="477">
        <v>671</v>
      </c>
      <c r="L71" s="475">
        <v>2086</v>
      </c>
      <c r="M71" s="489">
        <v>-636</v>
      </c>
      <c r="N71" s="485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-63</v>
      </c>
      <c r="J72" s="472">
        <v>-63</v>
      </c>
      <c r="K72" s="473">
        <v>99</v>
      </c>
      <c r="L72" s="58">
        <v>81</v>
      </c>
      <c r="M72" s="485">
        <v>-45</v>
      </c>
      <c r="N72" s="485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-111</v>
      </c>
      <c r="J73" s="472">
        <v>-111</v>
      </c>
      <c r="K73" s="473">
        <v>3029</v>
      </c>
      <c r="L73" s="58">
        <v>2414</v>
      </c>
      <c r="M73" s="485">
        <v>504</v>
      </c>
      <c r="N73" s="485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-3</v>
      </c>
      <c r="E74" s="58">
        <v>0</v>
      </c>
      <c r="F74" s="317">
        <v>0</v>
      </c>
      <c r="G74" s="58">
        <v>-25</v>
      </c>
      <c r="H74" s="317">
        <v>-28</v>
      </c>
      <c r="I74" s="317">
        <v>25738</v>
      </c>
      <c r="J74" s="472">
        <v>25710</v>
      </c>
      <c r="K74" s="473">
        <v>19709</v>
      </c>
      <c r="L74" s="58">
        <v>35362</v>
      </c>
      <c r="M74" s="485">
        <v>10057</v>
      </c>
      <c r="N74" s="485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119</v>
      </c>
      <c r="E75" s="58">
        <v>0</v>
      </c>
      <c r="F75" s="317">
        <v>0</v>
      </c>
      <c r="G75" s="58">
        <v>193</v>
      </c>
      <c r="H75" s="317">
        <v>312</v>
      </c>
      <c r="I75" s="317">
        <v>8691</v>
      </c>
      <c r="J75" s="472">
        <v>9003</v>
      </c>
      <c r="K75" s="473">
        <v>19803</v>
      </c>
      <c r="L75" s="58">
        <v>22081</v>
      </c>
      <c r="M75" s="485">
        <v>6725</v>
      </c>
      <c r="N75" s="485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5883</v>
      </c>
      <c r="E76" s="479">
        <v>0</v>
      </c>
      <c r="F76" s="479">
        <v>0</v>
      </c>
      <c r="G76" s="479">
        <v>19554.778694013999</v>
      </c>
      <c r="H76" s="479">
        <v>25437.778694013999</v>
      </c>
      <c r="I76" s="479">
        <v>197078.48695010296</v>
      </c>
      <c r="J76" s="479">
        <v>222516.26564411697</v>
      </c>
      <c r="K76" s="479">
        <v>278770.13390012499</v>
      </c>
      <c r="L76" s="479">
        <v>349542.00433292799</v>
      </c>
      <c r="M76" s="491">
        <v>151744.39521131397</v>
      </c>
      <c r="N76" s="485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76">
        <v>42166.336408463045</v>
      </c>
      <c r="C77" s="76">
        <v>61245.897412549006</v>
      </c>
      <c r="D77" s="76">
        <v>32512.366751763067</v>
      </c>
      <c r="E77" s="76">
        <v>22672.44581075001</v>
      </c>
      <c r="F77" s="76">
        <v>2005.1596961000018</v>
      </c>
      <c r="G77" s="76">
        <v>27274.611832536004</v>
      </c>
      <c r="H77" s="76">
        <v>187876.81791216115</v>
      </c>
      <c r="I77" s="76">
        <v>194438.48695010296</v>
      </c>
      <c r="J77" s="76">
        <v>382315.30486226408</v>
      </c>
      <c r="K77" s="76">
        <v>867308.13390012505</v>
      </c>
      <c r="L77" s="76">
        <v>953289.04355107504</v>
      </c>
      <c r="M77" s="75">
        <v>296334.39521131408</v>
      </c>
      <c r="N77" s="107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59609.531296301982</v>
      </c>
      <c r="C78" s="77">
        <v>46893.563049185002</v>
      </c>
      <c r="D78" s="76">
        <v>120865.33927844597</v>
      </c>
      <c r="E78" s="77">
        <v>19158.647667940008</v>
      </c>
      <c r="F78" s="76">
        <v>1841.769126958</v>
      </c>
      <c r="G78" s="76">
        <v>51492.50717516907</v>
      </c>
      <c r="H78" s="76">
        <v>299861.35759400006</v>
      </c>
      <c r="I78" s="77">
        <v>140346</v>
      </c>
      <c r="J78" s="76">
        <v>440207.35759400006</v>
      </c>
      <c r="K78" s="77">
        <v>756710.73546409793</v>
      </c>
      <c r="L78" s="76">
        <v>910829.533127698</v>
      </c>
      <c r="M78" s="514">
        <v>286088.55993039999</v>
      </c>
    </row>
    <row r="79" spans="1:28">
      <c r="A79" s="193">
        <v>2001</v>
      </c>
      <c r="B79" s="79">
        <v>21133.887999999963</v>
      </c>
      <c r="C79" s="70">
        <v>30331.371999999999</v>
      </c>
      <c r="D79" s="79">
        <v>103565.53255854202</v>
      </c>
      <c r="E79" s="70">
        <v>18240.319719752995</v>
      </c>
      <c r="F79" s="79">
        <v>672.44600000000025</v>
      </c>
      <c r="G79" s="79">
        <v>27750.443742554991</v>
      </c>
      <c r="H79" s="79">
        <v>201694.00202084996</v>
      </c>
      <c r="I79" s="70">
        <v>79295.112859032</v>
      </c>
      <c r="J79" s="79">
        <v>280989.11487988196</v>
      </c>
      <c r="K79" s="70">
        <v>769004.13933622791</v>
      </c>
      <c r="L79" s="79">
        <v>761449.99383861304</v>
      </c>
      <c r="M79" s="513">
        <v>288543.26037749689</v>
      </c>
    </row>
    <row r="80" spans="1:28">
      <c r="A80" s="193">
        <v>2000</v>
      </c>
      <c r="B80" s="79">
        <v>28850.112278329994</v>
      </c>
      <c r="C80" s="70">
        <v>11624.380967770001</v>
      </c>
      <c r="D80" s="79">
        <v>11777.729239821991</v>
      </c>
      <c r="E80" s="70">
        <v>8068.3821362799972</v>
      </c>
      <c r="F80" s="79">
        <v>190.40699999999998</v>
      </c>
      <c r="G80" s="79">
        <v>8293.9686332870006</v>
      </c>
      <c r="H80" s="79">
        <v>-1.6400000000000157</v>
      </c>
      <c r="I80" s="70">
        <v>68804.98025548899</v>
      </c>
      <c r="J80" s="79">
        <v>38607.456000000006</v>
      </c>
      <c r="K80" s="70">
        <v>107412.436255489</v>
      </c>
      <c r="L80" s="79">
        <v>349257.00165320199</v>
      </c>
      <c r="M80" s="513">
        <v>273063.27043011994</v>
      </c>
    </row>
    <row r="81" spans="1:13" ht="13.5" thickBot="1">
      <c r="A81" s="194">
        <v>1999</v>
      </c>
      <c r="B81" s="90">
        <v>14294</v>
      </c>
      <c r="C81" s="91">
        <v>10237</v>
      </c>
      <c r="D81" s="90">
        <v>-2233</v>
      </c>
      <c r="E81" s="91">
        <v>5767</v>
      </c>
      <c r="F81" s="90">
        <v>-412</v>
      </c>
      <c r="G81" s="90">
        <v>4387</v>
      </c>
      <c r="H81" s="90">
        <v>0</v>
      </c>
      <c r="I81" s="91">
        <v>32040</v>
      </c>
      <c r="J81" s="90">
        <v>17083</v>
      </c>
      <c r="K81" s="91">
        <v>49856</v>
      </c>
      <c r="L81" s="90">
        <v>139112</v>
      </c>
      <c r="M81" s="515">
        <v>112219</v>
      </c>
    </row>
    <row r="84" spans="1:13" ht="13.5" thickBot="1"/>
    <row r="85" spans="1:13" ht="13.5" thickBot="1">
      <c r="A85" s="609" t="s">
        <v>1909</v>
      </c>
    </row>
  </sheetData>
  <mergeCells count="17">
    <mergeCell ref="C11:C13"/>
    <mergeCell ref="M9:M13"/>
    <mergeCell ref="K9:L10"/>
    <mergeCell ref="H11:H13"/>
    <mergeCell ref="G11:G13"/>
    <mergeCell ref="F11:F13"/>
    <mergeCell ref="E11:E13"/>
    <mergeCell ref="A5:M5"/>
    <mergeCell ref="A6:M6"/>
    <mergeCell ref="B9:J10"/>
    <mergeCell ref="A9:A13"/>
    <mergeCell ref="I11:I13"/>
    <mergeCell ref="L11:L13"/>
    <mergeCell ref="K11:K13"/>
    <mergeCell ref="J11:J13"/>
    <mergeCell ref="D11:D13"/>
    <mergeCell ref="B11:B13"/>
  </mergeCells>
  <phoneticPr fontId="2" type="noConversion"/>
  <hyperlinks>
    <hyperlink ref="A1" location="icindekiler!A47" display="İÇİNDEKİLER"/>
    <hyperlink ref="A2" location="Index!A47" display="INDEX"/>
    <hyperlink ref="B1" location="'15'!A85" display="▼"/>
    <hyperlink ref="A85" location="'15'!A1" display="▲"/>
  </hyperlinks>
  <pageMargins left="0.31" right="0.22" top="0.54" bottom="0.19" header="0.74" footer="0.5"/>
  <pageSetup paperSize="9" scale="65" orientation="portrait" verticalDpi="300" r:id="rId1"/>
  <headerFooter alignWithMargins="0"/>
  <webPublishItems count="1">
    <webPublishItem id="21016" divId="Tablolar son_21016" sourceType="sheet" destinationFile="F:\karıştı valla\Tablolar\Tablolar Son\15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C37"/>
  <sheetViews>
    <sheetView workbookViewId="0">
      <selection activeCell="A11" sqref="A11"/>
    </sheetView>
  </sheetViews>
  <sheetFormatPr defaultRowHeight="12.75"/>
  <cols>
    <col min="1" max="1" width="83.5703125" style="1" customWidth="1"/>
    <col min="2" max="2" width="17.140625" style="1" customWidth="1"/>
    <col min="3" max="3" width="12.5703125" style="1" customWidth="1"/>
    <col min="4" max="16384" width="9.140625" style="1"/>
  </cols>
  <sheetData>
    <row r="1" spans="1:3">
      <c r="A1" s="7" t="s">
        <v>1438</v>
      </c>
      <c r="B1" s="8"/>
      <c r="C1" s="8"/>
    </row>
    <row r="2" spans="1:3">
      <c r="A2" s="179" t="s">
        <v>1437</v>
      </c>
      <c r="B2" s="8"/>
      <c r="C2" s="8"/>
    </row>
    <row r="3" spans="1:3">
      <c r="A3" s="9" t="s">
        <v>604</v>
      </c>
      <c r="B3" s="10" t="s">
        <v>605</v>
      </c>
      <c r="C3" s="8"/>
    </row>
    <row r="4" spans="1:3">
      <c r="A4" s="8"/>
      <c r="B4" s="8"/>
      <c r="C4" s="8"/>
    </row>
    <row r="5" spans="1:3" ht="12.75" customHeight="1">
      <c r="A5" s="673" t="s">
        <v>1629</v>
      </c>
      <c r="B5" s="673"/>
      <c r="C5" s="11"/>
    </row>
    <row r="6" spans="1:3" ht="12.75" customHeight="1">
      <c r="A6" s="673"/>
      <c r="B6" s="673"/>
      <c r="C6" s="8"/>
    </row>
    <row r="7" spans="1:3" ht="13.5" thickBot="1">
      <c r="A7" s="543" t="s">
        <v>1611</v>
      </c>
      <c r="B7" s="544"/>
      <c r="C7" s="8"/>
    </row>
    <row r="8" spans="1:3">
      <c r="A8" s="12"/>
      <c r="B8" s="13" t="s">
        <v>606</v>
      </c>
      <c r="C8" s="8"/>
    </row>
    <row r="9" spans="1:3">
      <c r="A9" s="14"/>
      <c r="B9" s="15" t="s">
        <v>607</v>
      </c>
      <c r="C9" s="8"/>
    </row>
    <row r="10" spans="1:3">
      <c r="A10" s="16" t="s">
        <v>2367</v>
      </c>
      <c r="B10" s="17">
        <v>5275127.2226736574</v>
      </c>
      <c r="C10" s="8"/>
    </row>
    <row r="11" spans="1:3">
      <c r="A11" s="18"/>
      <c r="B11" s="19"/>
      <c r="C11" s="8"/>
    </row>
    <row r="12" spans="1:3">
      <c r="A12" s="520" t="s">
        <v>2368</v>
      </c>
      <c r="B12" s="20">
        <v>875297</v>
      </c>
      <c r="C12" s="21"/>
    </row>
    <row r="13" spans="1:3">
      <c r="A13" s="521" t="s">
        <v>2369</v>
      </c>
      <c r="B13" s="20">
        <v>4399830</v>
      </c>
      <c r="C13" s="8"/>
    </row>
    <row r="14" spans="1:3">
      <c r="A14" s="520" t="s">
        <v>2370</v>
      </c>
      <c r="B14" s="19">
        <v>27377</v>
      </c>
      <c r="C14" s="8"/>
    </row>
    <row r="15" spans="1:3">
      <c r="A15" s="521" t="s">
        <v>2371</v>
      </c>
      <c r="B15" s="19">
        <v>4037653</v>
      </c>
      <c r="C15" s="8"/>
    </row>
    <row r="16" spans="1:3">
      <c r="A16" s="521" t="s">
        <v>2372</v>
      </c>
      <c r="B16" s="19">
        <v>11433</v>
      </c>
      <c r="C16" s="8"/>
    </row>
    <row r="17" spans="1:3">
      <c r="A17" s="521" t="s">
        <v>2373</v>
      </c>
      <c r="B17" s="19">
        <v>323367</v>
      </c>
      <c r="C17" s="8"/>
    </row>
    <row r="18" spans="1:3">
      <c r="A18" s="521" t="s">
        <v>2390</v>
      </c>
      <c r="B18" s="17">
        <v>1601473</v>
      </c>
      <c r="C18" s="8"/>
    </row>
    <row r="19" spans="1:3">
      <c r="A19" s="521" t="s">
        <v>2374</v>
      </c>
      <c r="B19" s="19">
        <v>367243</v>
      </c>
      <c r="C19" s="8"/>
    </row>
    <row r="20" spans="1:3">
      <c r="A20" s="521" t="s">
        <v>943</v>
      </c>
      <c r="B20" s="19">
        <v>351600</v>
      </c>
      <c r="C20" s="8"/>
    </row>
    <row r="21" spans="1:3">
      <c r="A21" s="521" t="s">
        <v>2375</v>
      </c>
      <c r="B21" s="19">
        <v>-15643</v>
      </c>
      <c r="C21" s="8"/>
    </row>
    <row r="22" spans="1:3">
      <c r="A22" s="521" t="s">
        <v>2376</v>
      </c>
      <c r="B22" s="19">
        <v>984556</v>
      </c>
      <c r="C22" s="8"/>
    </row>
    <row r="23" spans="1:3">
      <c r="A23" s="521" t="s">
        <v>942</v>
      </c>
      <c r="B23" s="19">
        <v>931453</v>
      </c>
      <c r="C23" s="8"/>
    </row>
    <row r="24" spans="1:3">
      <c r="A24" s="521" t="s">
        <v>2377</v>
      </c>
      <c r="B24" s="19">
        <v>-53103</v>
      </c>
      <c r="C24" s="8"/>
    </row>
    <row r="25" spans="1:3">
      <c r="A25" s="521" t="s">
        <v>2378</v>
      </c>
      <c r="B25" s="19">
        <v>147505</v>
      </c>
      <c r="C25" s="8"/>
    </row>
    <row r="26" spans="1:3">
      <c r="A26" s="521" t="s">
        <v>2379</v>
      </c>
      <c r="B26" s="19">
        <v>23291</v>
      </c>
      <c r="C26" s="8"/>
    </row>
    <row r="27" spans="1:3">
      <c r="A27" s="521" t="s">
        <v>2380</v>
      </c>
      <c r="B27" s="19">
        <v>64384</v>
      </c>
      <c r="C27" s="8"/>
    </row>
    <row r="28" spans="1:3">
      <c r="A28" s="521" t="s">
        <v>2381</v>
      </c>
      <c r="B28" s="19">
        <v>29266</v>
      </c>
      <c r="C28" s="8"/>
    </row>
    <row r="29" spans="1:3">
      <c r="A29" s="521" t="s">
        <v>2382</v>
      </c>
      <c r="B29" s="19">
        <v>18151</v>
      </c>
      <c r="C29" s="8"/>
    </row>
    <row r="30" spans="1:3">
      <c r="A30" s="521" t="s">
        <v>2383</v>
      </c>
      <c r="B30" s="19">
        <v>104569</v>
      </c>
      <c r="C30" s="8"/>
    </row>
    <row r="31" spans="1:3">
      <c r="A31" s="521" t="s">
        <v>2384</v>
      </c>
      <c r="B31" s="17">
        <v>978413</v>
      </c>
      <c r="C31" s="8"/>
    </row>
    <row r="32" spans="1:3">
      <c r="A32" s="520" t="s">
        <v>2385</v>
      </c>
      <c r="B32" s="19">
        <v>449309</v>
      </c>
      <c r="C32" s="8"/>
    </row>
    <row r="33" spans="1:3">
      <c r="A33" s="521" t="s">
        <v>2386</v>
      </c>
      <c r="B33" s="19">
        <v>72701</v>
      </c>
      <c r="C33" s="8"/>
    </row>
    <row r="34" spans="1:3">
      <c r="A34" s="521" t="s">
        <v>2387</v>
      </c>
      <c r="B34" s="19">
        <v>456403</v>
      </c>
      <c r="C34" s="8"/>
    </row>
    <row r="35" spans="1:3" ht="13.5" thickBot="1">
      <c r="A35" s="522" t="s">
        <v>2388</v>
      </c>
      <c r="B35" s="17">
        <v>268168</v>
      </c>
      <c r="C35" s="8"/>
    </row>
    <row r="36" spans="1:3" ht="13.5" thickBot="1">
      <c r="A36" s="523" t="s">
        <v>2389</v>
      </c>
      <c r="B36" s="24">
        <v>8123181</v>
      </c>
    </row>
    <row r="37" spans="1:3">
      <c r="B37" s="323"/>
    </row>
  </sheetData>
  <mergeCells count="1">
    <mergeCell ref="A5:B6"/>
  </mergeCells>
  <phoneticPr fontId="2" type="noConversion"/>
  <hyperlinks>
    <hyperlink ref="A1" location="icindekiler!A11" display="İÇİNDEKİLER"/>
    <hyperlink ref="A2" location="Index!A11" display="INDEX"/>
  </hyperlinks>
  <pageMargins left="0.75" right="0.75" top="1.77" bottom="1" header="0.5" footer="0.5"/>
  <pageSetup scale="90" orientation="portrait" horizontalDpi="300" verticalDpi="300" r:id="rId1"/>
  <headerFooter alignWithMargins="0"/>
  <webPublishItems count="1">
    <webPublishItem id="15247" divId="Tablolar son_15247" sourceType="sheet" destinationFile="F:\karıştı valla\Tablolar\1A.htm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AB93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12.140625" style="1" customWidth="1"/>
    <col min="3" max="3" width="11.42578125" style="1" customWidth="1"/>
    <col min="4" max="4" width="14.7109375" style="1" customWidth="1"/>
    <col min="5" max="5" width="13.85546875" style="1" customWidth="1"/>
    <col min="6" max="6" width="14.28515625" style="1" customWidth="1"/>
    <col min="7" max="7" width="13.5703125" style="1" customWidth="1"/>
    <col min="8" max="8" width="11.85546875" style="1" customWidth="1"/>
    <col min="9" max="9" width="14.5703125" style="1" customWidth="1"/>
    <col min="10" max="10" width="10.28515625" style="1" customWidth="1"/>
    <col min="11" max="11" width="14" style="1" customWidth="1"/>
    <col min="12" max="12" width="9.140625" style="1"/>
    <col min="13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1423</v>
      </c>
      <c r="K3" s="27" t="s">
        <v>1424</v>
      </c>
    </row>
    <row r="4" spans="1:28">
      <c r="A4" s="26"/>
    </row>
    <row r="5" spans="1:28" ht="15.75">
      <c r="A5" s="714" t="s">
        <v>303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</row>
    <row r="6" spans="1:28" ht="14.25">
      <c r="A6" s="715" t="s">
        <v>304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</row>
    <row r="7" spans="1:28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28" ht="13.5" thickBot="1">
      <c r="A8" s="26"/>
    </row>
    <row r="9" spans="1:28" ht="20.25" customHeight="1">
      <c r="A9" s="697" t="s">
        <v>1620</v>
      </c>
      <c r="B9" s="682" t="s">
        <v>1962</v>
      </c>
      <c r="C9" s="682" t="s">
        <v>1963</v>
      </c>
      <c r="D9" s="680" t="s">
        <v>1648</v>
      </c>
      <c r="E9" s="684"/>
      <c r="F9" s="680" t="s">
        <v>1967</v>
      </c>
      <c r="G9" s="695"/>
      <c r="H9" s="684"/>
      <c r="I9" s="682" t="s">
        <v>1968</v>
      </c>
      <c r="J9" s="682" t="s">
        <v>1969</v>
      </c>
      <c r="K9" s="682" t="s">
        <v>1970</v>
      </c>
    </row>
    <row r="10" spans="1:28" ht="20.25" customHeight="1" thickBot="1">
      <c r="A10" s="698"/>
      <c r="B10" s="686"/>
      <c r="C10" s="686"/>
      <c r="D10" s="681"/>
      <c r="E10" s="685"/>
      <c r="F10" s="681"/>
      <c r="G10" s="696"/>
      <c r="H10" s="685"/>
      <c r="I10" s="686"/>
      <c r="J10" s="686"/>
      <c r="K10" s="686"/>
    </row>
    <row r="11" spans="1:28" ht="12.75" customHeight="1">
      <c r="A11" s="698"/>
      <c r="B11" s="686"/>
      <c r="C11" s="686"/>
      <c r="D11" s="689" t="s">
        <v>1649</v>
      </c>
      <c r="E11" s="689" t="s">
        <v>1650</v>
      </c>
      <c r="F11" s="682" t="s">
        <v>1964</v>
      </c>
      <c r="G11" s="682" t="s">
        <v>1965</v>
      </c>
      <c r="H11" s="682" t="s">
        <v>1966</v>
      </c>
      <c r="I11" s="686"/>
      <c r="J11" s="686"/>
      <c r="K11" s="686"/>
    </row>
    <row r="12" spans="1:28" ht="12.75" customHeight="1">
      <c r="A12" s="698"/>
      <c r="B12" s="686"/>
      <c r="C12" s="686"/>
      <c r="D12" s="722"/>
      <c r="E12" s="722"/>
      <c r="F12" s="686"/>
      <c r="G12" s="686"/>
      <c r="H12" s="686"/>
      <c r="I12" s="686"/>
      <c r="J12" s="686"/>
      <c r="K12" s="686"/>
    </row>
    <row r="13" spans="1:28" ht="13.5" customHeight="1" thickBot="1">
      <c r="A13" s="699"/>
      <c r="B13" s="683"/>
      <c r="C13" s="683"/>
      <c r="D13" s="723"/>
      <c r="E13" s="723"/>
      <c r="F13" s="683"/>
      <c r="G13" s="683"/>
      <c r="H13" s="683"/>
      <c r="I13" s="683"/>
      <c r="J13" s="683"/>
      <c r="K13" s="683"/>
    </row>
    <row r="14" spans="1:28">
      <c r="A14" s="57" t="s">
        <v>625</v>
      </c>
      <c r="B14" s="30"/>
      <c r="C14" s="105"/>
      <c r="D14" s="30"/>
      <c r="E14" s="105"/>
      <c r="F14" s="30"/>
      <c r="G14" s="105"/>
      <c r="H14" s="30"/>
      <c r="I14" s="105"/>
      <c r="J14" s="30"/>
      <c r="K14" s="127"/>
    </row>
    <row r="15" spans="1:28">
      <c r="A15" s="542" t="s">
        <v>2026</v>
      </c>
      <c r="B15" s="35"/>
      <c r="C15" s="8"/>
      <c r="D15" s="35"/>
      <c r="E15" s="8"/>
      <c r="F15" s="35"/>
      <c r="G15" s="8"/>
      <c r="H15" s="35"/>
      <c r="I15" s="8"/>
      <c r="J15" s="35"/>
      <c r="K15" s="12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611">
        <v>0</v>
      </c>
      <c r="L16" s="485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44</v>
      </c>
      <c r="C17" s="58">
        <v>47171</v>
      </c>
      <c r="D17" s="317">
        <v>4296</v>
      </c>
      <c r="E17" s="58">
        <v>6934</v>
      </c>
      <c r="F17" s="317">
        <v>30000</v>
      </c>
      <c r="G17" s="58">
        <v>0</v>
      </c>
      <c r="H17" s="317">
        <v>0</v>
      </c>
      <c r="I17" s="317">
        <v>5941</v>
      </c>
      <c r="J17" s="472">
        <v>0</v>
      </c>
      <c r="K17" s="611">
        <v>0</v>
      </c>
      <c r="L17" s="48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78</v>
      </c>
      <c r="C18" s="58">
        <v>59434</v>
      </c>
      <c r="D18" s="317">
        <v>2094</v>
      </c>
      <c r="E18" s="58">
        <v>18907</v>
      </c>
      <c r="F18" s="317">
        <v>20000</v>
      </c>
      <c r="G18" s="58">
        <v>880</v>
      </c>
      <c r="H18" s="317">
        <v>0</v>
      </c>
      <c r="I18" s="317">
        <v>17553</v>
      </c>
      <c r="J18" s="472">
        <v>0</v>
      </c>
      <c r="K18" s="611">
        <v>0</v>
      </c>
      <c r="L18" s="485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68</v>
      </c>
      <c r="C19" s="58">
        <v>0</v>
      </c>
      <c r="D19" s="317">
        <v>0</v>
      </c>
      <c r="E19" s="58">
        <v>0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611">
        <v>0</v>
      </c>
      <c r="L19" s="485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36</v>
      </c>
      <c r="C20" s="475">
        <v>22963</v>
      </c>
      <c r="D20" s="474">
        <v>2089</v>
      </c>
      <c r="E20" s="475">
        <v>3955</v>
      </c>
      <c r="F20" s="474">
        <v>11911</v>
      </c>
      <c r="G20" s="475">
        <v>0</v>
      </c>
      <c r="H20" s="474">
        <v>0</v>
      </c>
      <c r="I20" s="474">
        <v>5008</v>
      </c>
      <c r="J20" s="476">
        <v>0</v>
      </c>
      <c r="K20" s="612">
        <v>0</v>
      </c>
      <c r="L20" s="485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44</v>
      </c>
      <c r="C21" s="58">
        <v>5560</v>
      </c>
      <c r="D21" s="317">
        <v>172</v>
      </c>
      <c r="E21" s="58">
        <v>58</v>
      </c>
      <c r="F21" s="317">
        <v>2500</v>
      </c>
      <c r="G21" s="58">
        <v>580</v>
      </c>
      <c r="H21" s="317">
        <v>0</v>
      </c>
      <c r="I21" s="317">
        <v>2115</v>
      </c>
      <c r="J21" s="472">
        <v>0</v>
      </c>
      <c r="K21" s="611">
        <v>135</v>
      </c>
      <c r="L21" s="485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19</v>
      </c>
      <c r="C22" s="58">
        <v>83</v>
      </c>
      <c r="D22" s="317">
        <v>0</v>
      </c>
      <c r="E22" s="58">
        <v>0</v>
      </c>
      <c r="F22" s="317">
        <v>0</v>
      </c>
      <c r="G22" s="58">
        <v>0</v>
      </c>
      <c r="H22" s="317">
        <v>0</v>
      </c>
      <c r="I22" s="317">
        <v>0</v>
      </c>
      <c r="J22" s="472">
        <v>0</v>
      </c>
      <c r="K22" s="611">
        <v>83</v>
      </c>
      <c r="L22" s="485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45</v>
      </c>
      <c r="C23" s="58">
        <v>1062</v>
      </c>
      <c r="D23" s="317">
        <v>592</v>
      </c>
      <c r="E23" s="58">
        <v>327</v>
      </c>
      <c r="F23" s="317">
        <v>0</v>
      </c>
      <c r="G23" s="58">
        <v>0</v>
      </c>
      <c r="H23" s="317">
        <v>0</v>
      </c>
      <c r="I23" s="317">
        <v>1064</v>
      </c>
      <c r="J23" s="472">
        <v>0</v>
      </c>
      <c r="K23" s="611">
        <v>0</v>
      </c>
      <c r="L23" s="485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611">
        <v>0</v>
      </c>
      <c r="L24" s="485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14</v>
      </c>
      <c r="C25" s="475">
        <v>1210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35</v>
      </c>
      <c r="J25" s="476">
        <v>0</v>
      </c>
      <c r="K25" s="612">
        <v>1175</v>
      </c>
      <c r="L25" s="485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611">
        <v>0</v>
      </c>
      <c r="L26" s="485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3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611">
        <v>0</v>
      </c>
      <c r="L27" s="485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15</v>
      </c>
      <c r="C28" s="58">
        <v>6463</v>
      </c>
      <c r="D28" s="317">
        <v>0</v>
      </c>
      <c r="E28" s="58">
        <v>0</v>
      </c>
      <c r="F28" s="317">
        <v>0</v>
      </c>
      <c r="G28" s="58">
        <v>0</v>
      </c>
      <c r="H28" s="317">
        <v>0</v>
      </c>
      <c r="I28" s="317">
        <v>1855</v>
      </c>
      <c r="J28" s="472">
        <v>0</v>
      </c>
      <c r="K28" s="611">
        <v>4608</v>
      </c>
      <c r="L28" s="485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15</v>
      </c>
      <c r="C29" s="58">
        <v>1320</v>
      </c>
      <c r="D29" s="317">
        <v>0</v>
      </c>
      <c r="E29" s="58">
        <v>0</v>
      </c>
      <c r="F29" s="317">
        <v>0</v>
      </c>
      <c r="G29" s="58">
        <v>0</v>
      </c>
      <c r="H29" s="317">
        <v>0</v>
      </c>
      <c r="I29" s="317">
        <v>578</v>
      </c>
      <c r="J29" s="472">
        <v>0</v>
      </c>
      <c r="K29" s="611">
        <v>742</v>
      </c>
      <c r="L29" s="485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14</v>
      </c>
      <c r="C30" s="58">
        <v>161</v>
      </c>
      <c r="D30" s="317">
        <v>6</v>
      </c>
      <c r="E30" s="58">
        <v>1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611">
        <v>154</v>
      </c>
      <c r="L30" s="485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47</v>
      </c>
      <c r="C31" s="540">
        <v>12041</v>
      </c>
      <c r="D31" s="479">
        <v>464</v>
      </c>
      <c r="E31" s="540">
        <v>0</v>
      </c>
      <c r="F31" s="479">
        <v>0</v>
      </c>
      <c r="G31" s="540">
        <v>0</v>
      </c>
      <c r="H31" s="479">
        <v>0</v>
      </c>
      <c r="I31" s="479">
        <v>2766</v>
      </c>
      <c r="J31" s="541">
        <v>0</v>
      </c>
      <c r="K31" s="613">
        <v>8811</v>
      </c>
      <c r="L31" s="485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0</v>
      </c>
      <c r="C32" s="58">
        <v>0</v>
      </c>
      <c r="D32" s="317">
        <v>0</v>
      </c>
      <c r="E32" s="58">
        <v>0</v>
      </c>
      <c r="F32" s="317">
        <v>0</v>
      </c>
      <c r="G32" s="58">
        <v>0</v>
      </c>
      <c r="H32" s="317">
        <v>0</v>
      </c>
      <c r="I32" s="317">
        <v>0</v>
      </c>
      <c r="J32" s="472">
        <v>0</v>
      </c>
      <c r="K32" s="611">
        <v>0</v>
      </c>
      <c r="L32" s="485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37</v>
      </c>
      <c r="C33" s="58">
        <v>443</v>
      </c>
      <c r="D33" s="317">
        <v>22</v>
      </c>
      <c r="E33" s="58">
        <v>0</v>
      </c>
      <c r="F33" s="317">
        <v>0</v>
      </c>
      <c r="G33" s="58">
        <v>0</v>
      </c>
      <c r="H33" s="317">
        <v>0</v>
      </c>
      <c r="I33" s="317">
        <v>210</v>
      </c>
      <c r="J33" s="472">
        <v>0</v>
      </c>
      <c r="K33" s="611">
        <v>211</v>
      </c>
      <c r="L33" s="485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8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611">
        <v>0</v>
      </c>
      <c r="L34" s="485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9</v>
      </c>
      <c r="C35" s="475">
        <v>0</v>
      </c>
      <c r="D35" s="474">
        <v>0</v>
      </c>
      <c r="E35" s="475">
        <v>0</v>
      </c>
      <c r="F35" s="474">
        <v>0</v>
      </c>
      <c r="G35" s="475">
        <v>0</v>
      </c>
      <c r="H35" s="474">
        <v>0</v>
      </c>
      <c r="I35" s="474">
        <v>0</v>
      </c>
      <c r="J35" s="476">
        <v>0</v>
      </c>
      <c r="K35" s="612">
        <v>0</v>
      </c>
      <c r="L35" s="485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16</v>
      </c>
      <c r="C36" s="58">
        <v>18207</v>
      </c>
      <c r="D36" s="317">
        <v>650</v>
      </c>
      <c r="E36" s="58">
        <v>11337</v>
      </c>
      <c r="F36" s="317">
        <v>1000</v>
      </c>
      <c r="G36" s="58">
        <v>0</v>
      </c>
      <c r="H36" s="317">
        <v>0</v>
      </c>
      <c r="I36" s="317">
        <v>5220</v>
      </c>
      <c r="J36" s="472">
        <v>0</v>
      </c>
      <c r="K36" s="611">
        <v>0</v>
      </c>
      <c r="L36" s="485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611">
        <v>0</v>
      </c>
      <c r="L37" s="485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80</v>
      </c>
      <c r="C38" s="58">
        <v>42433</v>
      </c>
      <c r="D38" s="317">
        <v>2016</v>
      </c>
      <c r="E38" s="58">
        <v>18803</v>
      </c>
      <c r="F38" s="317">
        <v>7500</v>
      </c>
      <c r="G38" s="58">
        <v>0</v>
      </c>
      <c r="H38" s="317">
        <v>0</v>
      </c>
      <c r="I38" s="317">
        <v>14114</v>
      </c>
      <c r="J38" s="472">
        <v>0</v>
      </c>
      <c r="K38" s="611">
        <v>0</v>
      </c>
      <c r="L38" s="485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611">
        <v>0</v>
      </c>
      <c r="L39" s="485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15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611">
        <v>0</v>
      </c>
      <c r="L40" s="485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45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613">
        <v>0</v>
      </c>
      <c r="L41" s="485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11</v>
      </c>
      <c r="C42" s="58">
        <v>0</v>
      </c>
      <c r="D42" s="317">
        <v>185</v>
      </c>
      <c r="E42" s="58">
        <v>1496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611">
        <v>0</v>
      </c>
      <c r="L42" s="485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8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611">
        <v>0</v>
      </c>
      <c r="L43" s="485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49</v>
      </c>
      <c r="C44" s="58">
        <v>0</v>
      </c>
      <c r="D44" s="317">
        <v>0</v>
      </c>
      <c r="E44" s="58">
        <v>0</v>
      </c>
      <c r="F44" s="317">
        <v>0</v>
      </c>
      <c r="G44" s="58">
        <v>0</v>
      </c>
      <c r="H44" s="317">
        <v>0</v>
      </c>
      <c r="I44" s="317">
        <v>0</v>
      </c>
      <c r="J44" s="472">
        <v>0</v>
      </c>
      <c r="K44" s="611">
        <v>0</v>
      </c>
      <c r="L44" s="485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6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612">
        <v>0</v>
      </c>
      <c r="L45" s="485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611">
        <v>0</v>
      </c>
      <c r="L46" s="485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55</v>
      </c>
      <c r="C47" s="58">
        <v>45455</v>
      </c>
      <c r="D47" s="317">
        <v>3436</v>
      </c>
      <c r="E47" s="58">
        <v>3392</v>
      </c>
      <c r="F47" s="317">
        <v>23500</v>
      </c>
      <c r="G47" s="58">
        <v>950</v>
      </c>
      <c r="H47" s="317">
        <v>400</v>
      </c>
      <c r="I47" s="317">
        <v>13777</v>
      </c>
      <c r="J47" s="472">
        <v>0</v>
      </c>
      <c r="K47" s="611">
        <v>0</v>
      </c>
      <c r="L47" s="485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12</v>
      </c>
      <c r="C48" s="58">
        <v>0</v>
      </c>
      <c r="D48" s="317">
        <v>27</v>
      </c>
      <c r="E48" s="58">
        <v>371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611">
        <v>0</v>
      </c>
      <c r="L48" s="485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8</v>
      </c>
      <c r="C49" s="58">
        <v>1012</v>
      </c>
      <c r="D49" s="317">
        <v>37</v>
      </c>
      <c r="E49" s="58">
        <v>711</v>
      </c>
      <c r="F49" s="317">
        <v>0</v>
      </c>
      <c r="G49" s="58">
        <v>0</v>
      </c>
      <c r="H49" s="317">
        <v>0</v>
      </c>
      <c r="I49" s="317">
        <v>264</v>
      </c>
      <c r="J49" s="472">
        <v>0</v>
      </c>
      <c r="K49" s="611">
        <v>0</v>
      </c>
      <c r="L49" s="485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59</v>
      </c>
      <c r="C50" s="58">
        <v>299</v>
      </c>
      <c r="D50" s="317">
        <v>15</v>
      </c>
      <c r="E50" s="58">
        <v>224</v>
      </c>
      <c r="F50" s="317">
        <v>60</v>
      </c>
      <c r="G50" s="58">
        <v>0</v>
      </c>
      <c r="H50" s="317">
        <v>0</v>
      </c>
      <c r="I50" s="317">
        <v>0</v>
      </c>
      <c r="J50" s="472">
        <v>0</v>
      </c>
      <c r="K50" s="611">
        <v>0</v>
      </c>
      <c r="L50" s="485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/>
      <c r="C51" s="478">
        <v>265317</v>
      </c>
      <c r="D51" s="478">
        <v>16101</v>
      </c>
      <c r="E51" s="478">
        <v>66516</v>
      </c>
      <c r="F51" s="478">
        <v>96471</v>
      </c>
      <c r="G51" s="478">
        <v>2410</v>
      </c>
      <c r="H51" s="478">
        <v>400</v>
      </c>
      <c r="I51" s="478">
        <v>70500</v>
      </c>
      <c r="J51" s="478">
        <v>0</v>
      </c>
      <c r="K51" s="490">
        <v>15919</v>
      </c>
      <c r="L51" s="485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611">
        <v>0</v>
      </c>
      <c r="L52" s="485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16</v>
      </c>
      <c r="C53" s="58">
        <v>8478</v>
      </c>
      <c r="D53" s="317">
        <v>1200</v>
      </c>
      <c r="E53" s="58">
        <v>50</v>
      </c>
      <c r="F53" s="317">
        <v>0</v>
      </c>
      <c r="G53" s="58">
        <v>0</v>
      </c>
      <c r="H53" s="317">
        <v>0</v>
      </c>
      <c r="I53" s="317">
        <v>1538</v>
      </c>
      <c r="J53" s="472">
        <v>0</v>
      </c>
      <c r="K53" s="611">
        <v>5690</v>
      </c>
      <c r="L53" s="485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14</v>
      </c>
      <c r="C54" s="58">
        <v>72882</v>
      </c>
      <c r="D54" s="317">
        <v>2464</v>
      </c>
      <c r="E54" s="58">
        <v>2627</v>
      </c>
      <c r="F54" s="317">
        <v>20000</v>
      </c>
      <c r="G54" s="58">
        <v>554</v>
      </c>
      <c r="H54" s="317">
        <v>0</v>
      </c>
      <c r="I54" s="317">
        <v>23589</v>
      </c>
      <c r="J54" s="472">
        <v>0</v>
      </c>
      <c r="K54" s="611">
        <v>23648</v>
      </c>
      <c r="L54" s="485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4</v>
      </c>
      <c r="C55" s="58">
        <v>1366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487</v>
      </c>
      <c r="J55" s="472">
        <v>0</v>
      </c>
      <c r="K55" s="611">
        <v>879</v>
      </c>
      <c r="L55" s="485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9</v>
      </c>
      <c r="C56" s="58">
        <v>16259</v>
      </c>
      <c r="D56" s="317">
        <v>1513</v>
      </c>
      <c r="E56" s="58">
        <v>0</v>
      </c>
      <c r="F56" s="317">
        <v>7471</v>
      </c>
      <c r="G56" s="58">
        <v>0</v>
      </c>
      <c r="H56" s="317">
        <v>0</v>
      </c>
      <c r="I56" s="317">
        <v>5375</v>
      </c>
      <c r="J56" s="472">
        <v>1900</v>
      </c>
      <c r="K56" s="611">
        <v>0</v>
      </c>
      <c r="L56" s="485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6</v>
      </c>
      <c r="C57" s="540">
        <v>21224</v>
      </c>
      <c r="D57" s="479">
        <v>1061</v>
      </c>
      <c r="E57" s="540">
        <v>0</v>
      </c>
      <c r="F57" s="479">
        <v>1000</v>
      </c>
      <c r="G57" s="540">
        <v>197</v>
      </c>
      <c r="H57" s="479">
        <v>0</v>
      </c>
      <c r="I57" s="479">
        <v>7106</v>
      </c>
      <c r="J57" s="541">
        <v>0</v>
      </c>
      <c r="K57" s="613">
        <v>11860</v>
      </c>
      <c r="L57" s="485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11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611">
        <v>0</v>
      </c>
      <c r="L58" s="485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6</v>
      </c>
      <c r="C59" s="58">
        <v>6462</v>
      </c>
      <c r="D59" s="317">
        <v>323</v>
      </c>
      <c r="E59" s="58">
        <v>467</v>
      </c>
      <c r="F59" s="317">
        <v>3775</v>
      </c>
      <c r="G59" s="58">
        <v>0</v>
      </c>
      <c r="H59" s="317">
        <v>0</v>
      </c>
      <c r="I59" s="317">
        <v>1897</v>
      </c>
      <c r="J59" s="472">
        <v>0</v>
      </c>
      <c r="K59" s="611">
        <v>0</v>
      </c>
      <c r="L59" s="485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611">
        <v>0</v>
      </c>
      <c r="L60" s="485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9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612">
        <v>0</v>
      </c>
      <c r="L61" s="485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7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611">
        <v>0</v>
      </c>
      <c r="L62" s="485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16</v>
      </c>
      <c r="C63" s="58">
        <v>0</v>
      </c>
      <c r="D63" s="317">
        <v>6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611">
        <v>0</v>
      </c>
      <c r="L63" s="485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611">
        <v>0</v>
      </c>
      <c r="L64" s="485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611">
        <v>0</v>
      </c>
      <c r="L65" s="485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611">
        <v>0</v>
      </c>
      <c r="L66" s="485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613">
        <v>0</v>
      </c>
      <c r="L67" s="485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10</v>
      </c>
      <c r="C68" s="58">
        <v>3505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1124</v>
      </c>
      <c r="J68" s="472">
        <v>0</v>
      </c>
      <c r="K68" s="611">
        <v>2381</v>
      </c>
      <c r="L68" s="485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13</v>
      </c>
      <c r="C69" s="58">
        <v>47062</v>
      </c>
      <c r="D69" s="317">
        <v>1939</v>
      </c>
      <c r="E69" s="58">
        <v>0</v>
      </c>
      <c r="F69" s="317">
        <v>15500</v>
      </c>
      <c r="G69" s="58">
        <v>0</v>
      </c>
      <c r="H69" s="317">
        <v>0</v>
      </c>
      <c r="I69" s="317">
        <v>15086</v>
      </c>
      <c r="J69" s="472">
        <v>0</v>
      </c>
      <c r="K69" s="611">
        <v>14537</v>
      </c>
      <c r="L69" s="485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611">
        <v>0</v>
      </c>
      <c r="L70" s="485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14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612">
        <v>0</v>
      </c>
      <c r="L71" s="485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15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611">
        <v>0</v>
      </c>
      <c r="L72" s="485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6</v>
      </c>
      <c r="C73" s="58">
        <v>738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234</v>
      </c>
      <c r="J73" s="472">
        <v>0</v>
      </c>
      <c r="K73" s="611">
        <v>504</v>
      </c>
      <c r="L73" s="485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13</v>
      </c>
      <c r="C74" s="58">
        <v>15109</v>
      </c>
      <c r="D74" s="317">
        <v>503</v>
      </c>
      <c r="E74" s="58">
        <v>554</v>
      </c>
      <c r="F74" s="317">
        <v>9000</v>
      </c>
      <c r="G74" s="58">
        <v>0</v>
      </c>
      <c r="H74" s="317">
        <v>0</v>
      </c>
      <c r="I74" s="317">
        <v>5052</v>
      </c>
      <c r="J74" s="472">
        <v>0</v>
      </c>
      <c r="K74" s="611">
        <v>0</v>
      </c>
      <c r="L74" s="485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13</v>
      </c>
      <c r="C75" s="58">
        <v>10144</v>
      </c>
      <c r="D75" s="317">
        <v>336</v>
      </c>
      <c r="E75" s="58">
        <v>0</v>
      </c>
      <c r="F75" s="317">
        <v>1013</v>
      </c>
      <c r="G75" s="58">
        <v>0</v>
      </c>
      <c r="H75" s="317">
        <v>0</v>
      </c>
      <c r="I75" s="317">
        <v>3418</v>
      </c>
      <c r="J75" s="472">
        <v>0</v>
      </c>
      <c r="K75" s="611">
        <v>5377</v>
      </c>
      <c r="L75" s="485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182</v>
      </c>
      <c r="C76" s="479">
        <v>203229</v>
      </c>
      <c r="D76" s="479">
        <v>9345</v>
      </c>
      <c r="E76" s="479">
        <v>3698</v>
      </c>
      <c r="F76" s="479">
        <v>57759</v>
      </c>
      <c r="G76" s="479">
        <v>751</v>
      </c>
      <c r="H76" s="479">
        <v>0</v>
      </c>
      <c r="I76" s="479">
        <v>64906</v>
      </c>
      <c r="J76" s="479">
        <v>1900</v>
      </c>
      <c r="K76" s="491">
        <v>64876</v>
      </c>
      <c r="L76" s="485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330" t="s">
        <v>662</v>
      </c>
      <c r="B77" s="508"/>
      <c r="C77" s="508">
        <v>468546</v>
      </c>
      <c r="D77" s="508">
        <v>25446</v>
      </c>
      <c r="E77" s="508">
        <v>70214</v>
      </c>
      <c r="F77" s="508">
        <v>154230</v>
      </c>
      <c r="G77" s="508">
        <v>3161</v>
      </c>
      <c r="H77" s="508">
        <v>400</v>
      </c>
      <c r="I77" s="508">
        <v>135406</v>
      </c>
      <c r="J77" s="508">
        <v>1900</v>
      </c>
      <c r="K77" s="614">
        <v>80795</v>
      </c>
      <c r="L77" s="10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332" t="s">
        <v>663</v>
      </c>
      <c r="B78" s="76"/>
      <c r="C78" s="77"/>
      <c r="D78" s="76"/>
      <c r="E78" s="77"/>
      <c r="F78" s="76"/>
      <c r="G78" s="77"/>
      <c r="H78" s="76"/>
      <c r="I78" s="77"/>
      <c r="J78" s="76"/>
      <c r="K78" s="76"/>
    </row>
    <row r="79" spans="1:28">
      <c r="A79" s="59" t="s">
        <v>664</v>
      </c>
      <c r="B79" s="79"/>
      <c r="C79" s="70"/>
      <c r="D79" s="79"/>
      <c r="E79" s="70"/>
      <c r="F79" s="79"/>
      <c r="G79" s="70"/>
      <c r="H79" s="79"/>
      <c r="I79" s="70"/>
      <c r="J79" s="79"/>
      <c r="K79" s="79"/>
    </row>
    <row r="80" spans="1:28">
      <c r="A80" s="59" t="s">
        <v>665</v>
      </c>
      <c r="B80" s="79">
        <v>0</v>
      </c>
      <c r="C80" s="516">
        <v>0</v>
      </c>
      <c r="D80" s="79">
        <v>0</v>
      </c>
      <c r="E80" s="70">
        <v>0</v>
      </c>
      <c r="F80" s="79">
        <v>0</v>
      </c>
      <c r="G80" s="70">
        <v>0</v>
      </c>
      <c r="H80" s="79">
        <v>0</v>
      </c>
      <c r="I80" s="70">
        <v>0</v>
      </c>
      <c r="J80" s="79">
        <v>0</v>
      </c>
      <c r="K80" s="129">
        <v>0</v>
      </c>
    </row>
    <row r="81" spans="1:11">
      <c r="A81" s="59" t="s">
        <v>666</v>
      </c>
      <c r="B81" s="79">
        <v>0</v>
      </c>
      <c r="C81" s="516">
        <v>0</v>
      </c>
      <c r="D81" s="79">
        <v>0</v>
      </c>
      <c r="E81" s="70">
        <v>0</v>
      </c>
      <c r="F81" s="79">
        <v>0</v>
      </c>
      <c r="G81" s="70">
        <v>0</v>
      </c>
      <c r="H81" s="79">
        <v>0</v>
      </c>
      <c r="I81" s="70">
        <v>0</v>
      </c>
      <c r="J81" s="79">
        <v>0</v>
      </c>
      <c r="K81" s="129">
        <v>0</v>
      </c>
    </row>
    <row r="82" spans="1:11" ht="13.5" thickBot="1">
      <c r="A82" s="59" t="s">
        <v>667</v>
      </c>
      <c r="B82" s="79">
        <v>75</v>
      </c>
      <c r="C82" s="516">
        <v>15947</v>
      </c>
      <c r="D82" s="79">
        <v>295</v>
      </c>
      <c r="E82" s="70">
        <v>1451</v>
      </c>
      <c r="F82" s="79">
        <v>1002</v>
      </c>
      <c r="G82" s="70">
        <v>11</v>
      </c>
      <c r="H82" s="79">
        <v>146</v>
      </c>
      <c r="I82" s="70">
        <v>13042</v>
      </c>
      <c r="J82" s="79">
        <v>0</v>
      </c>
      <c r="K82" s="129">
        <v>0</v>
      </c>
    </row>
    <row r="83" spans="1:11" ht="13.5" thickBot="1">
      <c r="A83" s="330" t="s">
        <v>662</v>
      </c>
      <c r="B83" s="76"/>
      <c r="C83" s="76">
        <v>15947</v>
      </c>
      <c r="D83" s="76">
        <v>295</v>
      </c>
      <c r="E83" s="76">
        <v>1451</v>
      </c>
      <c r="F83" s="76">
        <v>1002</v>
      </c>
      <c r="G83" s="76">
        <v>11</v>
      </c>
      <c r="H83" s="76">
        <v>146</v>
      </c>
      <c r="I83" s="76">
        <v>13042</v>
      </c>
      <c r="J83" s="76">
        <v>0</v>
      </c>
      <c r="K83" s="76">
        <v>0</v>
      </c>
    </row>
    <row r="84" spans="1:11">
      <c r="A84" s="347" t="s">
        <v>606</v>
      </c>
      <c r="B84" s="517"/>
      <c r="C84" s="76"/>
      <c r="D84" s="76"/>
      <c r="E84" s="77"/>
      <c r="F84" s="76"/>
      <c r="G84" s="77"/>
      <c r="H84" s="76"/>
      <c r="I84" s="77"/>
      <c r="J84" s="76"/>
      <c r="K84" s="130"/>
    </row>
    <row r="85" spans="1:11">
      <c r="A85" s="89" t="s">
        <v>2036</v>
      </c>
      <c r="B85" s="96" t="s">
        <v>615</v>
      </c>
      <c r="C85" s="79">
        <v>484493</v>
      </c>
      <c r="D85" s="79">
        <v>25741</v>
      </c>
      <c r="E85" s="79">
        <v>71665</v>
      </c>
      <c r="F85" s="79">
        <v>155232</v>
      </c>
      <c r="G85" s="79">
        <v>3172</v>
      </c>
      <c r="H85" s="79">
        <v>546</v>
      </c>
      <c r="I85" s="79">
        <v>148448</v>
      </c>
      <c r="J85" s="79">
        <v>1900</v>
      </c>
      <c r="K85" s="79">
        <v>80795</v>
      </c>
    </row>
    <row r="86" spans="1:11">
      <c r="A86" s="89">
        <v>2002</v>
      </c>
      <c r="B86" s="96" t="s">
        <v>615</v>
      </c>
      <c r="C86" s="79">
        <v>526047.47419045703</v>
      </c>
      <c r="D86" s="79">
        <v>24956</v>
      </c>
      <c r="E86" s="79">
        <v>176347</v>
      </c>
      <c r="F86" s="79">
        <v>92300</v>
      </c>
      <c r="G86" s="79">
        <v>4639</v>
      </c>
      <c r="H86" s="79">
        <v>493</v>
      </c>
      <c r="I86" s="79">
        <v>188065.44926005701</v>
      </c>
      <c r="J86" s="79">
        <v>1797</v>
      </c>
      <c r="K86" s="79">
        <v>42373.024930400003</v>
      </c>
    </row>
    <row r="87" spans="1:11">
      <c r="A87" s="518" t="s">
        <v>668</v>
      </c>
      <c r="B87" s="96" t="s">
        <v>615</v>
      </c>
      <c r="C87" s="79">
        <v>515669.87740798196</v>
      </c>
      <c r="D87" s="79">
        <v>25359.074000000001</v>
      </c>
      <c r="E87" s="70">
        <v>91938.910498889003</v>
      </c>
      <c r="F87" s="79">
        <v>162944.88099999999</v>
      </c>
      <c r="G87" s="70">
        <v>3352.6369999999997</v>
      </c>
      <c r="H87" s="79">
        <v>8854</v>
      </c>
      <c r="I87" s="70">
        <v>184036.40270187601</v>
      </c>
      <c r="J87" s="79">
        <v>2960</v>
      </c>
      <c r="K87" s="79">
        <v>36478.009408596001</v>
      </c>
    </row>
    <row r="88" spans="1:11">
      <c r="A88" s="518" t="s">
        <v>669</v>
      </c>
      <c r="B88" s="96" t="s">
        <v>615</v>
      </c>
      <c r="C88" s="79">
        <v>255199.43593105202</v>
      </c>
      <c r="D88" s="79">
        <v>198497.689108386</v>
      </c>
      <c r="E88" s="70">
        <v>59014.710555056998</v>
      </c>
      <c r="F88" s="79">
        <v>87109</v>
      </c>
      <c r="G88" s="70">
        <v>3092</v>
      </c>
      <c r="H88" s="79">
        <v>1073210</v>
      </c>
      <c r="I88" s="70">
        <v>132758.06400958</v>
      </c>
      <c r="J88" s="79">
        <v>13244.7</v>
      </c>
      <c r="K88" s="79">
        <v>24819.347699103</v>
      </c>
    </row>
    <row r="89" spans="1:11" ht="13.5" thickBot="1">
      <c r="A89" s="519" t="s">
        <v>671</v>
      </c>
      <c r="B89" s="168" t="s">
        <v>615</v>
      </c>
      <c r="C89" s="90">
        <v>214477.42528343998</v>
      </c>
      <c r="D89" s="90">
        <v>76255.614589200995</v>
      </c>
      <c r="E89" s="91">
        <v>79404.700650048006</v>
      </c>
      <c r="F89" s="90">
        <v>70087.534321929998</v>
      </c>
      <c r="G89" s="91">
        <v>2520</v>
      </c>
      <c r="H89" s="90">
        <v>470</v>
      </c>
      <c r="I89" s="91">
        <v>62930</v>
      </c>
      <c r="J89" s="90">
        <v>12609</v>
      </c>
      <c r="K89" s="90">
        <v>22437.648966991001</v>
      </c>
    </row>
    <row r="92" spans="1:11" ht="13.5" thickBot="1"/>
    <row r="93" spans="1:11" ht="13.5" thickBot="1">
      <c r="A93" s="609" t="s">
        <v>1909</v>
      </c>
    </row>
  </sheetData>
  <mergeCells count="15">
    <mergeCell ref="K9:K13"/>
    <mergeCell ref="J9:J13"/>
    <mergeCell ref="I9:I13"/>
    <mergeCell ref="F9:H10"/>
    <mergeCell ref="H11:H13"/>
    <mergeCell ref="A5:K5"/>
    <mergeCell ref="A6:K6"/>
    <mergeCell ref="A9:A13"/>
    <mergeCell ref="B9:B13"/>
    <mergeCell ref="C9:C13"/>
    <mergeCell ref="D9:E10"/>
    <mergeCell ref="D11:D13"/>
    <mergeCell ref="E11:E13"/>
    <mergeCell ref="F11:F13"/>
    <mergeCell ref="G11:G13"/>
  </mergeCells>
  <phoneticPr fontId="2" type="noConversion"/>
  <hyperlinks>
    <hyperlink ref="A1" location="icindekiler!A49" display="İÇİNDEKİLER"/>
    <hyperlink ref="A2" location="Index!A49" display="INDEX"/>
    <hyperlink ref="B1" location="'16'!A93" display="▼"/>
    <hyperlink ref="A93" location="'16'!A1" display="▲"/>
  </hyperlinks>
  <pageMargins left="0.32" right="0.13" top="0.54" bottom="0.19" header="0.2" footer="0.19"/>
  <pageSetup paperSize="9" scale="65" orientation="portrait" verticalDpi="300" r:id="rId1"/>
  <headerFooter alignWithMargins="0"/>
  <webPublishItems count="1">
    <webPublishItem id="21690" divId="Tablolar son_21690" sourceType="sheet" destinationFile="F:\karıştı valla\Tablolar\Tablolar Son\16.htm"/>
  </webPublishItem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/>
  <dimension ref="A1:AB85"/>
  <sheetViews>
    <sheetView workbookViewId="0"/>
  </sheetViews>
  <sheetFormatPr defaultRowHeight="12.75"/>
  <cols>
    <col min="1" max="1" width="24.7109375" style="1" customWidth="1"/>
    <col min="2" max="3" width="11.5703125" style="1" customWidth="1"/>
    <col min="4" max="4" width="12.28515625" style="1" customWidth="1"/>
    <col min="5" max="5" width="14" style="1" customWidth="1"/>
    <col min="6" max="6" width="13.28515625" style="1" customWidth="1"/>
    <col min="7" max="7" width="10.42578125" style="1" customWidth="1"/>
    <col min="8" max="8" width="12.5703125" style="1" customWidth="1"/>
    <col min="9" max="10" width="12" style="1" customWidth="1"/>
    <col min="11" max="11" width="9.140625" style="1"/>
    <col min="12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1426</v>
      </c>
      <c r="J3" s="27" t="s">
        <v>1427</v>
      </c>
    </row>
    <row r="4" spans="1:28">
      <c r="A4" s="26"/>
    </row>
    <row r="5" spans="1:28" ht="15.75">
      <c r="A5" s="714" t="s">
        <v>1851</v>
      </c>
      <c r="B5" s="714"/>
      <c r="C5" s="714"/>
      <c r="D5" s="714"/>
      <c r="E5" s="714"/>
      <c r="F5" s="714"/>
      <c r="G5" s="714"/>
      <c r="H5" s="714"/>
      <c r="I5" s="714"/>
      <c r="J5" s="714"/>
    </row>
    <row r="6" spans="1:28" ht="14.25">
      <c r="A6" s="715" t="s">
        <v>1852</v>
      </c>
      <c r="B6" s="715"/>
      <c r="C6" s="715"/>
      <c r="D6" s="715"/>
      <c r="E6" s="715"/>
      <c r="F6" s="715"/>
      <c r="G6" s="715"/>
      <c r="H6" s="715"/>
      <c r="I6" s="715"/>
      <c r="J6" s="715"/>
    </row>
    <row r="7" spans="1:28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28" ht="13.5" thickBot="1">
      <c r="A8" s="26"/>
    </row>
    <row r="9" spans="1:28" ht="15.75" customHeight="1">
      <c r="A9" s="697" t="s">
        <v>1620</v>
      </c>
      <c r="B9" s="682" t="s">
        <v>1971</v>
      </c>
      <c r="C9" s="682" t="s">
        <v>1972</v>
      </c>
      <c r="D9" s="682" t="s">
        <v>1973</v>
      </c>
      <c r="E9" s="682" t="s">
        <v>2037</v>
      </c>
      <c r="F9" s="682" t="s">
        <v>1974</v>
      </c>
      <c r="G9" s="682" t="s">
        <v>1975</v>
      </c>
      <c r="H9" s="682" t="s">
        <v>842</v>
      </c>
      <c r="I9" s="682" t="s">
        <v>1976</v>
      </c>
      <c r="J9" s="682" t="s">
        <v>843</v>
      </c>
    </row>
    <row r="10" spans="1:28" ht="12.75" customHeight="1">
      <c r="A10" s="698"/>
      <c r="B10" s="686"/>
      <c r="C10" s="686"/>
      <c r="D10" s="686"/>
      <c r="E10" s="686"/>
      <c r="F10" s="686"/>
      <c r="G10" s="686"/>
      <c r="H10" s="686"/>
      <c r="I10" s="686"/>
      <c r="J10" s="686"/>
    </row>
    <row r="11" spans="1:28" ht="12.7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</row>
    <row r="14" spans="1:28">
      <c r="A14" s="57" t="s">
        <v>1928</v>
      </c>
      <c r="B14" s="111"/>
      <c r="C14" s="12"/>
      <c r="D14" s="30"/>
      <c r="E14" s="105"/>
      <c r="F14" s="30"/>
      <c r="G14" s="30"/>
      <c r="H14" s="30"/>
      <c r="I14" s="30"/>
      <c r="J14" s="127"/>
    </row>
    <row r="15" spans="1:28">
      <c r="A15" s="542" t="s">
        <v>626</v>
      </c>
      <c r="B15" s="35"/>
      <c r="C15" s="107"/>
      <c r="D15" s="35"/>
      <c r="E15" s="8"/>
      <c r="F15" s="35"/>
      <c r="G15" s="35"/>
      <c r="H15" s="35"/>
      <c r="I15" s="35"/>
      <c r="J15" s="128"/>
    </row>
    <row r="16" spans="1:28">
      <c r="A16" s="59" t="s">
        <v>627</v>
      </c>
      <c r="B16" s="317">
        <v>5038</v>
      </c>
      <c r="C16" s="58">
        <v>3651</v>
      </c>
      <c r="D16" s="317">
        <v>23734</v>
      </c>
      <c r="E16" s="58">
        <v>3818</v>
      </c>
      <c r="F16" s="317">
        <v>0</v>
      </c>
      <c r="G16" s="58">
        <v>0</v>
      </c>
      <c r="H16" s="317">
        <v>36173</v>
      </c>
      <c r="I16" s="317">
        <v>0</v>
      </c>
      <c r="J16" s="472">
        <v>36173</v>
      </c>
      <c r="K16" s="611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96962</v>
      </c>
      <c r="C17" s="58">
        <v>18894</v>
      </c>
      <c r="D17" s="317">
        <v>211095</v>
      </c>
      <c r="E17" s="58">
        <v>14452</v>
      </c>
      <c r="F17" s="317">
        <v>496</v>
      </c>
      <c r="G17" s="58">
        <v>11802</v>
      </c>
      <c r="H17" s="317">
        <v>350139</v>
      </c>
      <c r="I17" s="317">
        <v>4742</v>
      </c>
      <c r="J17" s="472">
        <v>354881</v>
      </c>
      <c r="K17" s="611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125062</v>
      </c>
      <c r="C18" s="58">
        <v>32469</v>
      </c>
      <c r="D18" s="317">
        <v>247228</v>
      </c>
      <c r="E18" s="58">
        <v>21776</v>
      </c>
      <c r="F18" s="317">
        <v>41</v>
      </c>
      <c r="G18" s="58">
        <v>0</v>
      </c>
      <c r="H18" s="317">
        <v>422043</v>
      </c>
      <c r="I18" s="317">
        <v>0</v>
      </c>
      <c r="J18" s="472">
        <v>422043</v>
      </c>
      <c r="K18" s="611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5880</v>
      </c>
      <c r="C19" s="58">
        <v>1093</v>
      </c>
      <c r="D19" s="317">
        <v>46305</v>
      </c>
      <c r="E19" s="58">
        <v>1280</v>
      </c>
      <c r="F19" s="317">
        <v>0</v>
      </c>
      <c r="G19" s="58">
        <v>0</v>
      </c>
      <c r="H19" s="317">
        <v>54250</v>
      </c>
      <c r="I19" s="317">
        <v>0</v>
      </c>
      <c r="J19" s="472">
        <v>54250</v>
      </c>
      <c r="K19" s="611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77333</v>
      </c>
      <c r="C20" s="475">
        <v>18605</v>
      </c>
      <c r="D20" s="474">
        <v>318177</v>
      </c>
      <c r="E20" s="475">
        <v>15490</v>
      </c>
      <c r="F20" s="474">
        <v>64</v>
      </c>
      <c r="G20" s="475">
        <v>0</v>
      </c>
      <c r="H20" s="474">
        <v>425540</v>
      </c>
      <c r="I20" s="474">
        <v>0</v>
      </c>
      <c r="J20" s="476">
        <v>425540</v>
      </c>
      <c r="K20" s="611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50171</v>
      </c>
      <c r="C21" s="58">
        <v>13347</v>
      </c>
      <c r="D21" s="317">
        <v>126279</v>
      </c>
      <c r="E21" s="58">
        <v>14764</v>
      </c>
      <c r="F21" s="317">
        <v>9676</v>
      </c>
      <c r="G21" s="58">
        <v>11056</v>
      </c>
      <c r="H21" s="317">
        <v>225293</v>
      </c>
      <c r="I21" s="317">
        <v>4682</v>
      </c>
      <c r="J21" s="472">
        <v>229975</v>
      </c>
      <c r="K21" s="611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7138</v>
      </c>
      <c r="C22" s="58">
        <v>1165</v>
      </c>
      <c r="D22" s="317">
        <v>26664</v>
      </c>
      <c r="E22" s="58">
        <v>1075</v>
      </c>
      <c r="F22" s="317">
        <v>0</v>
      </c>
      <c r="G22" s="58">
        <v>2078</v>
      </c>
      <c r="H22" s="317">
        <v>37762</v>
      </c>
      <c r="I22" s="317">
        <v>81</v>
      </c>
      <c r="J22" s="472">
        <v>37843</v>
      </c>
      <c r="K22" s="611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7148</v>
      </c>
      <c r="C23" s="58">
        <v>358</v>
      </c>
      <c r="D23" s="317">
        <v>20471</v>
      </c>
      <c r="E23" s="58">
        <v>988</v>
      </c>
      <c r="F23" s="317">
        <v>0</v>
      </c>
      <c r="G23" s="58">
        <v>348</v>
      </c>
      <c r="H23" s="317">
        <v>28735</v>
      </c>
      <c r="I23" s="317">
        <v>0</v>
      </c>
      <c r="J23" s="472">
        <v>28735</v>
      </c>
      <c r="K23" s="611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25033</v>
      </c>
      <c r="C24" s="58">
        <v>4965</v>
      </c>
      <c r="D24" s="317">
        <v>50225</v>
      </c>
      <c r="E24" s="58">
        <v>5053</v>
      </c>
      <c r="F24" s="317">
        <v>0</v>
      </c>
      <c r="G24" s="58">
        <v>0</v>
      </c>
      <c r="H24" s="317">
        <v>84332</v>
      </c>
      <c r="I24" s="317">
        <v>0</v>
      </c>
      <c r="J24" s="472">
        <v>84332</v>
      </c>
      <c r="K24" s="611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-100</v>
      </c>
      <c r="C25" s="475">
        <v>165</v>
      </c>
      <c r="D25" s="474">
        <v>1106</v>
      </c>
      <c r="E25" s="475">
        <v>-68</v>
      </c>
      <c r="F25" s="474">
        <v>0</v>
      </c>
      <c r="G25" s="475">
        <v>0</v>
      </c>
      <c r="H25" s="474">
        <v>1084</v>
      </c>
      <c r="I25" s="474">
        <v>0</v>
      </c>
      <c r="J25" s="476">
        <v>1084</v>
      </c>
      <c r="K25" s="611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611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12359</v>
      </c>
      <c r="C27" s="58">
        <v>2298</v>
      </c>
      <c r="D27" s="317">
        <v>56974</v>
      </c>
      <c r="E27" s="58">
        <v>2879</v>
      </c>
      <c r="F27" s="317">
        <v>0</v>
      </c>
      <c r="G27" s="58">
        <v>0</v>
      </c>
      <c r="H27" s="317">
        <v>74510</v>
      </c>
      <c r="I27" s="317">
        <v>0</v>
      </c>
      <c r="J27" s="472">
        <v>74510</v>
      </c>
      <c r="K27" s="611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37539</v>
      </c>
      <c r="C28" s="58">
        <v>11629</v>
      </c>
      <c r="D28" s="317">
        <v>49405</v>
      </c>
      <c r="E28" s="58">
        <v>10922</v>
      </c>
      <c r="F28" s="317">
        <v>0</v>
      </c>
      <c r="G28" s="58">
        <v>9122</v>
      </c>
      <c r="H28" s="317">
        <v>118617</v>
      </c>
      <c r="I28" s="317">
        <v>0</v>
      </c>
      <c r="J28" s="472">
        <v>118617</v>
      </c>
      <c r="K28" s="611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14855</v>
      </c>
      <c r="C29" s="58">
        <v>1994</v>
      </c>
      <c r="D29" s="317">
        <v>23578</v>
      </c>
      <c r="E29" s="58">
        <v>4876</v>
      </c>
      <c r="F29" s="317">
        <v>0</v>
      </c>
      <c r="G29" s="58">
        <v>82</v>
      </c>
      <c r="H29" s="317">
        <v>45165</v>
      </c>
      <c r="I29" s="317">
        <v>20</v>
      </c>
      <c r="J29" s="472">
        <v>45185</v>
      </c>
      <c r="K29" s="611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-2</v>
      </c>
      <c r="E30" s="58">
        <v>0</v>
      </c>
      <c r="F30" s="317">
        <v>0</v>
      </c>
      <c r="G30" s="58">
        <v>0</v>
      </c>
      <c r="H30" s="317">
        <v>-2</v>
      </c>
      <c r="I30" s="317">
        <v>0</v>
      </c>
      <c r="J30" s="472">
        <v>-2</v>
      </c>
      <c r="K30" s="611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76014</v>
      </c>
      <c r="C31" s="540">
        <v>14776</v>
      </c>
      <c r="D31" s="479">
        <v>148129</v>
      </c>
      <c r="E31" s="540">
        <v>35646</v>
      </c>
      <c r="F31" s="479">
        <v>1240</v>
      </c>
      <c r="G31" s="540">
        <v>5163</v>
      </c>
      <c r="H31" s="479">
        <v>276208</v>
      </c>
      <c r="I31" s="479">
        <v>1852</v>
      </c>
      <c r="J31" s="541">
        <v>278060</v>
      </c>
      <c r="K31" s="611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9847</v>
      </c>
      <c r="C32" s="58">
        <v>2218</v>
      </c>
      <c r="D32" s="317">
        <v>48135</v>
      </c>
      <c r="E32" s="58">
        <v>1746</v>
      </c>
      <c r="F32" s="317">
        <v>4820</v>
      </c>
      <c r="G32" s="58">
        <v>1455</v>
      </c>
      <c r="H32" s="317">
        <v>67689</v>
      </c>
      <c r="I32" s="317">
        <v>0</v>
      </c>
      <c r="J32" s="472">
        <v>67689</v>
      </c>
      <c r="K32" s="611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934</v>
      </c>
      <c r="C33" s="58">
        <v>172</v>
      </c>
      <c r="D33" s="317">
        <v>15343</v>
      </c>
      <c r="E33" s="58">
        <v>44</v>
      </c>
      <c r="F33" s="317">
        <v>0</v>
      </c>
      <c r="G33" s="58">
        <v>0</v>
      </c>
      <c r="H33" s="317">
        <v>16477</v>
      </c>
      <c r="I33" s="317">
        <v>0</v>
      </c>
      <c r="J33" s="472">
        <v>16477</v>
      </c>
      <c r="K33" s="611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10957</v>
      </c>
      <c r="C34" s="58">
        <v>2192</v>
      </c>
      <c r="D34" s="317">
        <v>25460</v>
      </c>
      <c r="E34" s="58">
        <v>1609</v>
      </c>
      <c r="F34" s="317">
        <v>0</v>
      </c>
      <c r="G34" s="58">
        <v>494</v>
      </c>
      <c r="H34" s="317">
        <v>39922</v>
      </c>
      <c r="I34" s="317">
        <v>0</v>
      </c>
      <c r="J34" s="472">
        <v>39922</v>
      </c>
      <c r="K34" s="611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2784</v>
      </c>
      <c r="C35" s="475">
        <v>424</v>
      </c>
      <c r="D35" s="474">
        <v>25928</v>
      </c>
      <c r="E35" s="475">
        <v>392</v>
      </c>
      <c r="F35" s="474">
        <v>0</v>
      </c>
      <c r="G35" s="475">
        <v>538</v>
      </c>
      <c r="H35" s="474">
        <v>29909</v>
      </c>
      <c r="I35" s="474">
        <v>0</v>
      </c>
      <c r="J35" s="476">
        <v>29909</v>
      </c>
      <c r="K35" s="611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37999</v>
      </c>
      <c r="C36" s="58">
        <v>15391</v>
      </c>
      <c r="D36" s="317">
        <v>173984</v>
      </c>
      <c r="E36" s="58">
        <v>5377</v>
      </c>
      <c r="F36" s="317">
        <v>1908</v>
      </c>
      <c r="G36" s="58">
        <v>0</v>
      </c>
      <c r="H36" s="317">
        <v>233301</v>
      </c>
      <c r="I36" s="317">
        <v>0</v>
      </c>
      <c r="J36" s="472">
        <v>233301</v>
      </c>
      <c r="K36" s="611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-281</v>
      </c>
      <c r="C37" s="58">
        <v>26</v>
      </c>
      <c r="D37" s="317">
        <v>8289</v>
      </c>
      <c r="E37" s="58">
        <v>-212</v>
      </c>
      <c r="F37" s="317">
        <v>0</v>
      </c>
      <c r="G37" s="58">
        <v>-1</v>
      </c>
      <c r="H37" s="317">
        <v>7913</v>
      </c>
      <c r="I37" s="317">
        <v>0</v>
      </c>
      <c r="J37" s="472">
        <v>7913</v>
      </c>
      <c r="K37" s="611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97577.828087436006</v>
      </c>
      <c r="C38" s="58">
        <v>21271.628720200002</v>
      </c>
      <c r="D38" s="317">
        <v>158262.93185779703</v>
      </c>
      <c r="E38" s="58">
        <v>23092.786066074004</v>
      </c>
      <c r="F38" s="317">
        <v>1642.4523212650001</v>
      </c>
      <c r="G38" s="58">
        <v>168.46476033900399</v>
      </c>
      <c r="H38" s="317">
        <v>296811.65034571406</v>
      </c>
      <c r="I38" s="317">
        <v>0</v>
      </c>
      <c r="J38" s="472">
        <v>296811.65034571406</v>
      </c>
      <c r="K38" s="611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611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-221</v>
      </c>
      <c r="J40" s="472">
        <v>-221</v>
      </c>
      <c r="K40" s="611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22391</v>
      </c>
      <c r="C41" s="540">
        <v>5991</v>
      </c>
      <c r="D41" s="479">
        <v>108865</v>
      </c>
      <c r="E41" s="540">
        <v>8309</v>
      </c>
      <c r="F41" s="479">
        <v>0</v>
      </c>
      <c r="G41" s="540">
        <v>0</v>
      </c>
      <c r="H41" s="479">
        <v>145556</v>
      </c>
      <c r="I41" s="479">
        <v>0</v>
      </c>
      <c r="J41" s="541">
        <v>145556</v>
      </c>
      <c r="K41" s="611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565</v>
      </c>
      <c r="C42" s="58">
        <v>66</v>
      </c>
      <c r="D42" s="317">
        <v>446</v>
      </c>
      <c r="E42" s="58">
        <v>133</v>
      </c>
      <c r="F42" s="317">
        <v>0</v>
      </c>
      <c r="G42" s="58">
        <v>0</v>
      </c>
      <c r="H42" s="317">
        <v>1210</v>
      </c>
      <c r="I42" s="317">
        <v>0</v>
      </c>
      <c r="J42" s="472">
        <v>1210</v>
      </c>
      <c r="K42" s="611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744</v>
      </c>
      <c r="C43" s="58">
        <v>901</v>
      </c>
      <c r="D43" s="317">
        <v>266</v>
      </c>
      <c r="E43" s="58">
        <v>-110</v>
      </c>
      <c r="F43" s="317">
        <v>0</v>
      </c>
      <c r="G43" s="58">
        <v>-3</v>
      </c>
      <c r="H43" s="317">
        <v>1723</v>
      </c>
      <c r="I43" s="317">
        <v>0</v>
      </c>
      <c r="J43" s="472">
        <v>1723</v>
      </c>
      <c r="K43" s="611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9836</v>
      </c>
      <c r="C44" s="58">
        <v>1426</v>
      </c>
      <c r="D44" s="317">
        <v>40610</v>
      </c>
      <c r="E44" s="58">
        <v>3608</v>
      </c>
      <c r="F44" s="317">
        <v>413</v>
      </c>
      <c r="G44" s="58">
        <v>84</v>
      </c>
      <c r="H44" s="317">
        <v>54556</v>
      </c>
      <c r="I44" s="317">
        <v>678</v>
      </c>
      <c r="J44" s="472">
        <v>55234</v>
      </c>
      <c r="K44" s="611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11592</v>
      </c>
      <c r="C45" s="475">
        <v>4295</v>
      </c>
      <c r="D45" s="474">
        <v>17700</v>
      </c>
      <c r="E45" s="475">
        <v>2977</v>
      </c>
      <c r="F45" s="474">
        <v>0</v>
      </c>
      <c r="G45" s="475">
        <v>0</v>
      </c>
      <c r="H45" s="474">
        <v>35681</v>
      </c>
      <c r="I45" s="474">
        <v>0</v>
      </c>
      <c r="J45" s="476">
        <v>35681</v>
      </c>
      <c r="K45" s="611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1550</v>
      </c>
      <c r="C46" s="58">
        <v>97</v>
      </c>
      <c r="D46" s="317">
        <v>2601</v>
      </c>
      <c r="E46" s="58">
        <v>69</v>
      </c>
      <c r="F46" s="317">
        <v>0</v>
      </c>
      <c r="G46" s="58">
        <v>1</v>
      </c>
      <c r="H46" s="317">
        <v>4290</v>
      </c>
      <c r="I46" s="317">
        <v>0</v>
      </c>
      <c r="J46" s="472">
        <v>4290</v>
      </c>
      <c r="K46" s="611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25264</v>
      </c>
      <c r="C47" s="58">
        <v>5979</v>
      </c>
      <c r="D47" s="317">
        <v>67342</v>
      </c>
      <c r="E47" s="58">
        <v>8846</v>
      </c>
      <c r="F47" s="317">
        <v>0</v>
      </c>
      <c r="G47" s="58">
        <v>4443</v>
      </c>
      <c r="H47" s="317">
        <v>107839</v>
      </c>
      <c r="I47" s="317">
        <v>0</v>
      </c>
      <c r="J47" s="472">
        <v>107839</v>
      </c>
      <c r="K47" s="611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943</v>
      </c>
      <c r="C48" s="58">
        <v>184</v>
      </c>
      <c r="D48" s="317">
        <v>10612</v>
      </c>
      <c r="E48" s="58">
        <v>260</v>
      </c>
      <c r="F48" s="317">
        <v>0</v>
      </c>
      <c r="G48" s="58">
        <v>279</v>
      </c>
      <c r="H48" s="317">
        <v>12192</v>
      </c>
      <c r="I48" s="317">
        <v>0</v>
      </c>
      <c r="J48" s="472">
        <v>12192</v>
      </c>
      <c r="K48" s="611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172</v>
      </c>
      <c r="C49" s="58">
        <v>45</v>
      </c>
      <c r="D49" s="317">
        <v>1724</v>
      </c>
      <c r="E49" s="58">
        <v>237</v>
      </c>
      <c r="F49" s="317">
        <v>0</v>
      </c>
      <c r="G49" s="58">
        <v>0</v>
      </c>
      <c r="H49" s="317">
        <v>2129</v>
      </c>
      <c r="I49" s="317">
        <v>0</v>
      </c>
      <c r="J49" s="472">
        <v>2129</v>
      </c>
      <c r="K49" s="611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47328</v>
      </c>
      <c r="C50" s="58">
        <v>7820</v>
      </c>
      <c r="D50" s="317">
        <v>120195</v>
      </c>
      <c r="E50" s="58">
        <v>17224</v>
      </c>
      <c r="F50" s="317">
        <v>1</v>
      </c>
      <c r="G50" s="58">
        <v>112782</v>
      </c>
      <c r="H50" s="317">
        <v>298755</v>
      </c>
      <c r="I50" s="317">
        <v>0</v>
      </c>
      <c r="J50" s="472">
        <v>298755</v>
      </c>
      <c r="K50" s="611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820634.82808743604</v>
      </c>
      <c r="C51" s="478">
        <v>193907.62872020001</v>
      </c>
      <c r="D51" s="478">
        <v>2175130.9318577973</v>
      </c>
      <c r="E51" s="478">
        <v>206552.78606607401</v>
      </c>
      <c r="F51" s="478">
        <v>20301.452321265002</v>
      </c>
      <c r="G51" s="478">
        <v>159891.464760339</v>
      </c>
      <c r="H51" s="478">
        <v>3535802.6503457138</v>
      </c>
      <c r="I51" s="478">
        <v>11834</v>
      </c>
      <c r="J51" s="490">
        <v>3547636.6503457138</v>
      </c>
      <c r="K51" s="485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776</v>
      </c>
      <c r="E52" s="317">
        <v>0</v>
      </c>
      <c r="F52" s="317">
        <v>0</v>
      </c>
      <c r="G52" s="317">
        <v>-11</v>
      </c>
      <c r="H52" s="317">
        <v>765</v>
      </c>
      <c r="I52" s="317">
        <v>31356</v>
      </c>
      <c r="J52" s="611">
        <v>32121</v>
      </c>
      <c r="K52" s="611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3973</v>
      </c>
      <c r="E53" s="58">
        <v>0</v>
      </c>
      <c r="F53" s="317">
        <v>0</v>
      </c>
      <c r="G53" s="58">
        <v>5443</v>
      </c>
      <c r="H53" s="317">
        <v>9416</v>
      </c>
      <c r="I53" s="317">
        <v>34859</v>
      </c>
      <c r="J53" s="472">
        <v>44275</v>
      </c>
      <c r="K53" s="611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81332</v>
      </c>
      <c r="H54" s="317">
        <v>81332</v>
      </c>
      <c r="I54" s="317">
        <v>338331</v>
      </c>
      <c r="J54" s="472">
        <v>419663</v>
      </c>
      <c r="K54" s="611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14410</v>
      </c>
      <c r="J55" s="472">
        <v>14410</v>
      </c>
      <c r="K55" s="611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6112</v>
      </c>
      <c r="E56" s="58">
        <v>0</v>
      </c>
      <c r="F56" s="317">
        <v>0</v>
      </c>
      <c r="G56" s="58">
        <v>44213</v>
      </c>
      <c r="H56" s="317">
        <v>50325</v>
      </c>
      <c r="I56" s="317">
        <v>50280</v>
      </c>
      <c r="J56" s="472">
        <v>100605</v>
      </c>
      <c r="K56" s="611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406</v>
      </c>
      <c r="E57" s="540">
        <v>0</v>
      </c>
      <c r="F57" s="479">
        <v>0</v>
      </c>
      <c r="G57" s="540">
        <v>27571</v>
      </c>
      <c r="H57" s="479">
        <v>27977</v>
      </c>
      <c r="I57" s="479">
        <v>39085</v>
      </c>
      <c r="J57" s="541">
        <v>67062</v>
      </c>
      <c r="K57" s="611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600</v>
      </c>
      <c r="E58" s="58">
        <v>0</v>
      </c>
      <c r="F58" s="317">
        <v>0</v>
      </c>
      <c r="G58" s="58">
        <v>20387</v>
      </c>
      <c r="H58" s="317">
        <v>20987</v>
      </c>
      <c r="I58" s="317">
        <v>9982</v>
      </c>
      <c r="J58" s="472">
        <v>30969</v>
      </c>
      <c r="K58" s="611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5332</v>
      </c>
      <c r="J59" s="472">
        <v>5332</v>
      </c>
      <c r="K59" s="611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2382</v>
      </c>
      <c r="H60" s="317">
        <v>2382</v>
      </c>
      <c r="I60" s="317">
        <v>145243</v>
      </c>
      <c r="J60" s="472">
        <v>147625</v>
      </c>
      <c r="K60" s="611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171</v>
      </c>
      <c r="E61" s="475">
        <v>0</v>
      </c>
      <c r="F61" s="474">
        <v>0</v>
      </c>
      <c r="G61" s="475">
        <v>17425</v>
      </c>
      <c r="H61" s="474">
        <v>17596</v>
      </c>
      <c r="I61" s="474">
        <v>7280</v>
      </c>
      <c r="J61" s="476">
        <v>24876</v>
      </c>
      <c r="K61" s="611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21</v>
      </c>
      <c r="E62" s="58">
        <v>0</v>
      </c>
      <c r="F62" s="317">
        <v>0</v>
      </c>
      <c r="G62" s="58">
        <v>30</v>
      </c>
      <c r="H62" s="317">
        <v>51</v>
      </c>
      <c r="I62" s="317">
        <v>13611</v>
      </c>
      <c r="J62" s="472">
        <v>13662</v>
      </c>
      <c r="K62" s="611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1338</v>
      </c>
      <c r="J63" s="472">
        <v>1338</v>
      </c>
      <c r="K63" s="611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27913.270839363999</v>
      </c>
      <c r="J64" s="472">
        <v>27913.270839363999</v>
      </c>
      <c r="K64" s="611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2</v>
      </c>
      <c r="E65" s="58">
        <v>0</v>
      </c>
      <c r="F65" s="317">
        <v>0</v>
      </c>
      <c r="G65" s="58">
        <v>55</v>
      </c>
      <c r="H65" s="317">
        <v>57</v>
      </c>
      <c r="I65" s="317">
        <v>23910</v>
      </c>
      <c r="J65" s="472">
        <v>23967</v>
      </c>
      <c r="K65" s="611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79</v>
      </c>
      <c r="E66" s="58">
        <v>0</v>
      </c>
      <c r="F66" s="317">
        <v>0</v>
      </c>
      <c r="G66" s="58">
        <v>0</v>
      </c>
      <c r="H66" s="317">
        <v>79</v>
      </c>
      <c r="I66" s="317">
        <v>3185</v>
      </c>
      <c r="J66" s="472">
        <v>3264</v>
      </c>
      <c r="K66" s="611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611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321</v>
      </c>
      <c r="E68" s="58">
        <v>0</v>
      </c>
      <c r="F68" s="317">
        <v>0</v>
      </c>
      <c r="G68" s="58">
        <v>21591</v>
      </c>
      <c r="H68" s="317">
        <v>21912</v>
      </c>
      <c r="I68" s="317">
        <v>15230</v>
      </c>
      <c r="J68" s="472">
        <v>37142</v>
      </c>
      <c r="K68" s="611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2922</v>
      </c>
      <c r="E69" s="58">
        <v>0</v>
      </c>
      <c r="F69" s="317">
        <v>0</v>
      </c>
      <c r="G69" s="58">
        <v>130668</v>
      </c>
      <c r="H69" s="317">
        <v>133590</v>
      </c>
      <c r="I69" s="317">
        <v>74619</v>
      </c>
      <c r="J69" s="472">
        <v>208209</v>
      </c>
      <c r="K69" s="611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611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11</v>
      </c>
      <c r="E71" s="475">
        <v>0</v>
      </c>
      <c r="F71" s="474">
        <v>0</v>
      </c>
      <c r="G71" s="475">
        <v>77</v>
      </c>
      <c r="H71" s="474">
        <v>88</v>
      </c>
      <c r="I71" s="474">
        <v>1596</v>
      </c>
      <c r="J71" s="476">
        <v>1684</v>
      </c>
      <c r="K71" s="611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1</v>
      </c>
      <c r="J72" s="472">
        <v>1</v>
      </c>
      <c r="K72" s="611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811</v>
      </c>
      <c r="J73" s="472">
        <v>811</v>
      </c>
      <c r="K73" s="611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25</v>
      </c>
      <c r="E74" s="58">
        <v>0</v>
      </c>
      <c r="F74" s="317">
        <v>0</v>
      </c>
      <c r="G74" s="58">
        <v>0</v>
      </c>
      <c r="H74" s="317">
        <v>25</v>
      </c>
      <c r="I74" s="317">
        <v>119816</v>
      </c>
      <c r="J74" s="472">
        <v>119841</v>
      </c>
      <c r="K74" s="611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254</v>
      </c>
      <c r="E75" s="58">
        <v>0</v>
      </c>
      <c r="F75" s="317">
        <v>0</v>
      </c>
      <c r="G75" s="58">
        <v>1023</v>
      </c>
      <c r="H75" s="317">
        <v>1277</v>
      </c>
      <c r="I75" s="317">
        <v>56854</v>
      </c>
      <c r="J75" s="472">
        <v>58131</v>
      </c>
      <c r="K75" s="611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15673</v>
      </c>
      <c r="E76" s="479">
        <v>0</v>
      </c>
      <c r="F76" s="479">
        <v>0</v>
      </c>
      <c r="G76" s="479">
        <v>352186</v>
      </c>
      <c r="H76" s="479">
        <v>367859</v>
      </c>
      <c r="I76" s="479">
        <v>1015042.270839364</v>
      </c>
      <c r="J76" s="491">
        <v>1382901.270839364</v>
      </c>
      <c r="K76" s="485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76">
        <v>820634.82808743604</v>
      </c>
      <c r="C77" s="76">
        <v>193907.62872020001</v>
      </c>
      <c r="D77" s="76">
        <v>2190803.9318577973</v>
      </c>
      <c r="E77" s="76">
        <v>206552.78606607401</v>
      </c>
      <c r="F77" s="76">
        <v>20301.452321265002</v>
      </c>
      <c r="G77" s="76">
        <v>512077.464760339</v>
      </c>
      <c r="H77" s="76">
        <v>3903661.6503457138</v>
      </c>
      <c r="I77" s="76">
        <v>1026876.270839364</v>
      </c>
      <c r="J77" s="75">
        <v>4930537.9211850781</v>
      </c>
      <c r="K77" s="107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650026.03661409894</v>
      </c>
      <c r="C78" s="77">
        <v>158690.20097513002</v>
      </c>
      <c r="D78" s="76">
        <v>1547975.0252168681</v>
      </c>
      <c r="E78" s="77">
        <v>182261.54272745899</v>
      </c>
      <c r="F78" s="76">
        <v>15291.542437726001</v>
      </c>
      <c r="G78" s="77">
        <v>408754.89512072899</v>
      </c>
      <c r="H78" s="76">
        <v>2962999.2430920112</v>
      </c>
      <c r="I78" s="77">
        <v>668350</v>
      </c>
      <c r="J78" s="76">
        <v>3631349.2430920112</v>
      </c>
    </row>
    <row r="79" spans="1:28">
      <c r="A79" s="193">
        <v>2001</v>
      </c>
      <c r="B79" s="79">
        <v>440325.53599999996</v>
      </c>
      <c r="C79" s="70">
        <v>107487.837</v>
      </c>
      <c r="D79" s="79">
        <v>1095882.25653186</v>
      </c>
      <c r="E79" s="70">
        <v>120573.29100000001</v>
      </c>
      <c r="F79" s="79">
        <v>8564.41</v>
      </c>
      <c r="G79" s="70">
        <v>271621.70639052399</v>
      </c>
      <c r="H79" s="79">
        <v>2044455.0369223841</v>
      </c>
      <c r="I79" s="70">
        <v>459388.66507520503</v>
      </c>
      <c r="J79" s="79">
        <v>2503843.7019975889</v>
      </c>
    </row>
    <row r="80" spans="1:28">
      <c r="A80" s="193">
        <v>2000</v>
      </c>
      <c r="B80" s="79">
        <v>255842.51699999999</v>
      </c>
      <c r="C80" s="70">
        <v>70346.332162000006</v>
      </c>
      <c r="D80" s="79">
        <v>860205.31500730186</v>
      </c>
      <c r="E80" s="70">
        <v>67161.573076000001</v>
      </c>
      <c r="F80" s="79">
        <v>6456.3850000000002</v>
      </c>
      <c r="G80" s="70">
        <v>188775.54459111797</v>
      </c>
      <c r="H80" s="79">
        <v>1448787.6668364196</v>
      </c>
      <c r="I80" s="70">
        <v>326196.66458157502</v>
      </c>
      <c r="J80" s="79">
        <v>1774984.3314179948</v>
      </c>
    </row>
    <row r="81" spans="1:10" ht="13.5" thickBot="1">
      <c r="A81" s="194">
        <v>1999</v>
      </c>
      <c r="B81" s="90">
        <v>156127.97232311103</v>
      </c>
      <c r="C81" s="91">
        <v>43531.029921834997</v>
      </c>
      <c r="D81" s="90">
        <v>448914.76888745098</v>
      </c>
      <c r="E81" s="91">
        <v>37744.364164855004</v>
      </c>
      <c r="F81" s="90">
        <v>3904.9690000000001</v>
      </c>
      <c r="G81" s="91">
        <v>107436.618534155</v>
      </c>
      <c r="H81" s="90">
        <v>797659.7228314071</v>
      </c>
      <c r="I81" s="91">
        <v>174675.932</v>
      </c>
      <c r="J81" s="90">
        <v>972335.65483140713</v>
      </c>
    </row>
    <row r="84" spans="1:10" ht="13.5" thickBot="1"/>
    <row r="85" spans="1:10" ht="13.5" thickBot="1">
      <c r="A85" s="609" t="s">
        <v>1909</v>
      </c>
    </row>
  </sheetData>
  <mergeCells count="12">
    <mergeCell ref="C9:C13"/>
    <mergeCell ref="D9:D13"/>
    <mergeCell ref="E9:E13"/>
    <mergeCell ref="F9:F13"/>
    <mergeCell ref="G9:G13"/>
    <mergeCell ref="I9:I13"/>
    <mergeCell ref="A5:J5"/>
    <mergeCell ref="A6:J6"/>
    <mergeCell ref="H9:H13"/>
    <mergeCell ref="J9:J13"/>
    <mergeCell ref="A9:A13"/>
    <mergeCell ref="B9:B13"/>
  </mergeCells>
  <phoneticPr fontId="2" type="noConversion"/>
  <hyperlinks>
    <hyperlink ref="A1" location="icindekiler!A51" display="İÇİNDEKİLER"/>
    <hyperlink ref="A2" location="Index!A51" display="INDEX"/>
    <hyperlink ref="B1" location="'17'!A85" display="▼"/>
    <hyperlink ref="A85" location="'17'!A1" display="▲"/>
  </hyperlinks>
  <pageMargins left="0.5" right="0.45" top="0.54" bottom="0.51" header="0.72" footer="0.5"/>
  <pageSetup paperSize="9" scale="65" orientation="portrait" verticalDpi="300" r:id="rId1"/>
  <headerFooter alignWithMargins="0"/>
  <webPublishItems count="1">
    <webPublishItem id="22474" divId="Tablolar son_22474" sourceType="sheet" destinationFile="F:\karıştı valla\Tablolar\Tablolar Son\17.htm"/>
  </webPublishItem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8" width="15" style="1" customWidth="1"/>
    <col min="9" max="9" width="15.28515625" style="1" customWidth="1"/>
    <col min="10" max="10" width="9.140625" style="1"/>
    <col min="11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1428</v>
      </c>
      <c r="B3" s="6"/>
      <c r="C3" s="6"/>
      <c r="D3" s="6"/>
      <c r="I3" s="27" t="s">
        <v>1429</v>
      </c>
    </row>
    <row r="4" spans="1:28">
      <c r="A4" s="26"/>
      <c r="B4" s="6"/>
      <c r="C4" s="6"/>
      <c r="D4" s="6"/>
    </row>
    <row r="5" spans="1:28" ht="15.75">
      <c r="A5" s="714" t="s">
        <v>2293</v>
      </c>
      <c r="B5" s="714"/>
      <c r="C5" s="714"/>
      <c r="D5" s="714"/>
      <c r="E5" s="714"/>
      <c r="F5" s="714"/>
      <c r="G5" s="714"/>
      <c r="H5" s="714"/>
      <c r="I5" s="714"/>
    </row>
    <row r="6" spans="1:28" ht="14.25">
      <c r="A6" s="715" t="s">
        <v>1425</v>
      </c>
      <c r="B6" s="715"/>
      <c r="C6" s="715"/>
      <c r="D6" s="715"/>
      <c r="E6" s="715"/>
      <c r="F6" s="715"/>
      <c r="G6" s="715"/>
      <c r="H6" s="715"/>
      <c r="I6" s="715"/>
    </row>
    <row r="7" spans="1:28">
      <c r="A7" s="103"/>
      <c r="B7" s="103"/>
      <c r="C7" s="103"/>
      <c r="D7" s="103"/>
      <c r="E7" s="103"/>
      <c r="F7" s="103"/>
      <c r="G7" s="103"/>
      <c r="H7" s="103"/>
      <c r="I7" s="103"/>
    </row>
    <row r="8" spans="1:28" ht="13.5" thickBot="1">
      <c r="A8" s="26"/>
    </row>
    <row r="9" spans="1:28" ht="12.75" customHeight="1">
      <c r="A9" s="697" t="s">
        <v>1620</v>
      </c>
      <c r="B9" s="680" t="s">
        <v>1682</v>
      </c>
      <c r="C9" s="695"/>
      <c r="D9" s="695"/>
      <c r="E9" s="684"/>
      <c r="F9" s="680" t="s">
        <v>1986</v>
      </c>
      <c r="G9" s="695"/>
      <c r="H9" s="695"/>
      <c r="I9" s="684"/>
    </row>
    <row r="10" spans="1:28" ht="13.5" customHeight="1" thickBot="1">
      <c r="A10" s="698"/>
      <c r="B10" s="681"/>
      <c r="C10" s="696"/>
      <c r="D10" s="696"/>
      <c r="E10" s="685"/>
      <c r="F10" s="681"/>
      <c r="G10" s="696"/>
      <c r="H10" s="696"/>
      <c r="I10" s="685"/>
    </row>
    <row r="11" spans="1:28" ht="12.75" customHeight="1">
      <c r="A11" s="698"/>
      <c r="B11" s="682" t="s">
        <v>1980</v>
      </c>
      <c r="C11" s="682" t="s">
        <v>1977</v>
      </c>
      <c r="D11" s="682" t="s">
        <v>1978</v>
      </c>
      <c r="E11" s="682" t="s">
        <v>1979</v>
      </c>
      <c r="F11" s="682" t="s">
        <v>1980</v>
      </c>
      <c r="G11" s="682" t="s">
        <v>1977</v>
      </c>
      <c r="H11" s="682" t="s">
        <v>1978</v>
      </c>
      <c r="I11" s="682" t="s">
        <v>1979</v>
      </c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</row>
    <row r="14" spans="1:28">
      <c r="A14" s="57" t="s">
        <v>1928</v>
      </c>
      <c r="B14" s="30"/>
      <c r="C14" s="30"/>
      <c r="D14" s="30"/>
      <c r="E14" s="30"/>
      <c r="F14" s="30"/>
      <c r="G14" s="30"/>
      <c r="H14" s="30"/>
      <c r="I14" s="30"/>
    </row>
    <row r="15" spans="1:28">
      <c r="A15" s="542" t="s">
        <v>626</v>
      </c>
      <c r="B15" s="79"/>
      <c r="C15" s="79"/>
      <c r="D15" s="79"/>
      <c r="E15" s="79"/>
      <c r="F15" s="79"/>
      <c r="G15" s="79"/>
      <c r="H15" s="79"/>
      <c r="I15" s="79"/>
      <c r="J15" s="10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4928</v>
      </c>
      <c r="C16" s="317">
        <v>110</v>
      </c>
      <c r="D16" s="317">
        <v>0</v>
      </c>
      <c r="E16" s="317">
        <v>5038</v>
      </c>
      <c r="F16" s="317">
        <v>751</v>
      </c>
      <c r="G16" s="317">
        <v>281</v>
      </c>
      <c r="H16" s="317">
        <v>0</v>
      </c>
      <c r="I16" s="317">
        <v>1032</v>
      </c>
      <c r="J16" s="611"/>
      <c r="K16" s="472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8850</v>
      </c>
      <c r="C17" s="317">
        <v>88112</v>
      </c>
      <c r="D17" s="317">
        <v>0</v>
      </c>
      <c r="E17" s="317">
        <v>96962</v>
      </c>
      <c r="F17" s="317">
        <v>2512</v>
      </c>
      <c r="G17" s="317">
        <v>10340</v>
      </c>
      <c r="H17" s="317">
        <v>31970</v>
      </c>
      <c r="I17" s="317">
        <v>44822</v>
      </c>
      <c r="J17" s="611"/>
      <c r="K17" s="472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12462</v>
      </c>
      <c r="C18" s="317">
        <v>112600</v>
      </c>
      <c r="D18" s="317">
        <v>0</v>
      </c>
      <c r="E18" s="317">
        <v>125062</v>
      </c>
      <c r="F18" s="317">
        <v>4352</v>
      </c>
      <c r="G18" s="317">
        <v>27102</v>
      </c>
      <c r="H18" s="317">
        <v>0</v>
      </c>
      <c r="I18" s="317">
        <v>31454</v>
      </c>
      <c r="J18" s="611"/>
      <c r="K18" s="472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1603</v>
      </c>
      <c r="C19" s="317">
        <v>4277</v>
      </c>
      <c r="D19" s="317">
        <v>0</v>
      </c>
      <c r="E19" s="317">
        <v>5880</v>
      </c>
      <c r="F19" s="317">
        <v>479</v>
      </c>
      <c r="G19" s="317">
        <v>650</v>
      </c>
      <c r="H19" s="317">
        <v>0</v>
      </c>
      <c r="I19" s="317">
        <v>1129</v>
      </c>
      <c r="J19" s="611"/>
      <c r="K19" s="472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13490</v>
      </c>
      <c r="C20" s="474">
        <v>17004</v>
      </c>
      <c r="D20" s="474">
        <v>46839</v>
      </c>
      <c r="E20" s="474">
        <v>77333</v>
      </c>
      <c r="F20" s="474">
        <v>4959</v>
      </c>
      <c r="G20" s="474">
        <v>17024</v>
      </c>
      <c r="H20" s="474">
        <v>6187</v>
      </c>
      <c r="I20" s="474">
        <v>28170</v>
      </c>
      <c r="J20" s="611"/>
      <c r="K20" s="472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11516</v>
      </c>
      <c r="C21" s="317">
        <v>22511</v>
      </c>
      <c r="D21" s="317">
        <v>16144</v>
      </c>
      <c r="E21" s="317">
        <v>50171</v>
      </c>
      <c r="F21" s="317">
        <v>7210</v>
      </c>
      <c r="G21" s="317">
        <v>5653</v>
      </c>
      <c r="H21" s="317">
        <v>10812</v>
      </c>
      <c r="I21" s="317">
        <v>23675</v>
      </c>
      <c r="J21" s="611"/>
      <c r="K21" s="472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1825</v>
      </c>
      <c r="C22" s="317">
        <v>5313</v>
      </c>
      <c r="D22" s="317">
        <v>0</v>
      </c>
      <c r="E22" s="317">
        <v>7138</v>
      </c>
      <c r="F22" s="317">
        <v>993</v>
      </c>
      <c r="G22" s="317">
        <v>3137</v>
      </c>
      <c r="H22" s="317">
        <v>900</v>
      </c>
      <c r="I22" s="317">
        <v>5030</v>
      </c>
      <c r="J22" s="611"/>
      <c r="K22" s="472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1088</v>
      </c>
      <c r="C23" s="317">
        <v>1182</v>
      </c>
      <c r="D23" s="317">
        <v>4878</v>
      </c>
      <c r="E23" s="317">
        <v>7148</v>
      </c>
      <c r="F23" s="317">
        <v>281</v>
      </c>
      <c r="G23" s="317">
        <v>1122</v>
      </c>
      <c r="H23" s="317">
        <v>550</v>
      </c>
      <c r="I23" s="317">
        <v>1953</v>
      </c>
      <c r="J23" s="611"/>
      <c r="K23" s="472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3878</v>
      </c>
      <c r="C24" s="317">
        <v>5024</v>
      </c>
      <c r="D24" s="317">
        <v>16131</v>
      </c>
      <c r="E24" s="317">
        <v>25033</v>
      </c>
      <c r="F24" s="317">
        <v>1215</v>
      </c>
      <c r="G24" s="317">
        <v>1604</v>
      </c>
      <c r="H24" s="317">
        <v>5344</v>
      </c>
      <c r="I24" s="317">
        <v>8163</v>
      </c>
      <c r="J24" s="611"/>
      <c r="K24" s="472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2</v>
      </c>
      <c r="C25" s="474">
        <v>-113</v>
      </c>
      <c r="D25" s="474">
        <v>11</v>
      </c>
      <c r="E25" s="474">
        <v>-100</v>
      </c>
      <c r="F25" s="474">
        <v>96</v>
      </c>
      <c r="G25" s="474">
        <v>303</v>
      </c>
      <c r="H25" s="474">
        <v>3961</v>
      </c>
      <c r="I25" s="474">
        <v>4360</v>
      </c>
      <c r="J25" s="611"/>
      <c r="K25" s="472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317">
        <v>0</v>
      </c>
      <c r="D26" s="317">
        <v>0</v>
      </c>
      <c r="E26" s="317">
        <v>0</v>
      </c>
      <c r="F26" s="317">
        <v>0</v>
      </c>
      <c r="G26" s="317">
        <v>0</v>
      </c>
      <c r="H26" s="317">
        <v>0</v>
      </c>
      <c r="I26" s="317">
        <v>0</v>
      </c>
      <c r="J26" s="611"/>
      <c r="K26" s="472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2174</v>
      </c>
      <c r="C27" s="317">
        <v>10185</v>
      </c>
      <c r="D27" s="317">
        <v>0</v>
      </c>
      <c r="E27" s="317">
        <v>12359</v>
      </c>
      <c r="F27" s="317">
        <v>439</v>
      </c>
      <c r="G27" s="317">
        <v>1413</v>
      </c>
      <c r="H27" s="317">
        <v>0</v>
      </c>
      <c r="I27" s="317">
        <v>1852</v>
      </c>
      <c r="J27" s="611"/>
      <c r="K27" s="472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4370</v>
      </c>
      <c r="C28" s="317">
        <v>33169</v>
      </c>
      <c r="D28" s="317">
        <v>0</v>
      </c>
      <c r="E28" s="317">
        <v>37539</v>
      </c>
      <c r="F28" s="317">
        <v>656</v>
      </c>
      <c r="G28" s="317">
        <v>6772</v>
      </c>
      <c r="H28" s="317">
        <v>0</v>
      </c>
      <c r="I28" s="317">
        <v>7428</v>
      </c>
      <c r="J28" s="611"/>
      <c r="K28" s="472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1738</v>
      </c>
      <c r="C29" s="317">
        <v>4626</v>
      </c>
      <c r="D29" s="317">
        <v>8491</v>
      </c>
      <c r="E29" s="317">
        <v>14855</v>
      </c>
      <c r="F29" s="317">
        <v>449</v>
      </c>
      <c r="G29" s="317">
        <v>1648</v>
      </c>
      <c r="H29" s="317">
        <v>659</v>
      </c>
      <c r="I29" s="317">
        <v>2756</v>
      </c>
      <c r="J29" s="611"/>
      <c r="K29" s="472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317">
        <v>0</v>
      </c>
      <c r="D30" s="317">
        <v>0</v>
      </c>
      <c r="E30" s="317">
        <v>0</v>
      </c>
      <c r="F30" s="317">
        <v>14</v>
      </c>
      <c r="G30" s="317">
        <v>58</v>
      </c>
      <c r="H30" s="317">
        <v>2</v>
      </c>
      <c r="I30" s="317">
        <v>74</v>
      </c>
      <c r="J30" s="611"/>
      <c r="K30" s="472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8589</v>
      </c>
      <c r="C31" s="479">
        <v>21498</v>
      </c>
      <c r="D31" s="479">
        <v>45927</v>
      </c>
      <c r="E31" s="479">
        <v>76014</v>
      </c>
      <c r="F31" s="479">
        <v>2121</v>
      </c>
      <c r="G31" s="479">
        <v>7233</v>
      </c>
      <c r="H31" s="479">
        <v>5630</v>
      </c>
      <c r="I31" s="479">
        <v>14984</v>
      </c>
      <c r="J31" s="611"/>
      <c r="K31" s="472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1304</v>
      </c>
      <c r="C32" s="317">
        <v>5565</v>
      </c>
      <c r="D32" s="317">
        <v>2978</v>
      </c>
      <c r="E32" s="317">
        <v>9847</v>
      </c>
      <c r="F32" s="317">
        <v>420</v>
      </c>
      <c r="G32" s="317">
        <v>1346</v>
      </c>
      <c r="H32" s="317">
        <v>1105</v>
      </c>
      <c r="I32" s="317">
        <v>2871</v>
      </c>
      <c r="J32" s="611"/>
      <c r="K32" s="472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267</v>
      </c>
      <c r="C33" s="317">
        <v>538</v>
      </c>
      <c r="D33" s="317">
        <v>129</v>
      </c>
      <c r="E33" s="317">
        <v>934</v>
      </c>
      <c r="F33" s="317">
        <v>72</v>
      </c>
      <c r="G33" s="317">
        <v>219</v>
      </c>
      <c r="H33" s="317">
        <v>67</v>
      </c>
      <c r="I33" s="317">
        <v>358</v>
      </c>
      <c r="J33" s="611"/>
      <c r="K33" s="472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743</v>
      </c>
      <c r="C34" s="317">
        <v>5875</v>
      </c>
      <c r="D34" s="317">
        <v>4339</v>
      </c>
      <c r="E34" s="317">
        <v>10957</v>
      </c>
      <c r="F34" s="317">
        <v>130</v>
      </c>
      <c r="G34" s="317">
        <v>2269</v>
      </c>
      <c r="H34" s="317">
        <v>529</v>
      </c>
      <c r="I34" s="317">
        <v>2928</v>
      </c>
      <c r="J34" s="611"/>
      <c r="K34" s="472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835</v>
      </c>
      <c r="C35" s="474">
        <v>1912</v>
      </c>
      <c r="D35" s="474">
        <v>37</v>
      </c>
      <c r="E35" s="474">
        <v>2784</v>
      </c>
      <c r="F35" s="474">
        <v>202</v>
      </c>
      <c r="G35" s="474">
        <v>737</v>
      </c>
      <c r="H35" s="474">
        <v>2</v>
      </c>
      <c r="I35" s="474">
        <v>941</v>
      </c>
      <c r="J35" s="611"/>
      <c r="K35" s="472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8225</v>
      </c>
      <c r="C36" s="317">
        <v>29774</v>
      </c>
      <c r="D36" s="317">
        <v>0</v>
      </c>
      <c r="E36" s="317">
        <v>37999</v>
      </c>
      <c r="F36" s="317">
        <v>2537</v>
      </c>
      <c r="G36" s="317">
        <v>3561</v>
      </c>
      <c r="H36" s="317">
        <v>7597</v>
      </c>
      <c r="I36" s="317">
        <v>13695</v>
      </c>
      <c r="J36" s="611"/>
      <c r="K36" s="472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-96</v>
      </c>
      <c r="C37" s="317">
        <v>-185</v>
      </c>
      <c r="D37" s="317">
        <v>0</v>
      </c>
      <c r="E37" s="317">
        <v>-281</v>
      </c>
      <c r="F37" s="317">
        <v>0</v>
      </c>
      <c r="G37" s="317">
        <v>0</v>
      </c>
      <c r="H37" s="317">
        <v>0</v>
      </c>
      <c r="I37" s="317">
        <v>0</v>
      </c>
      <c r="J37" s="611"/>
      <c r="K37" s="472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12972</v>
      </c>
      <c r="C38" s="317">
        <v>31723.1</v>
      </c>
      <c r="D38" s="317">
        <v>52882.728087436</v>
      </c>
      <c r="E38" s="317">
        <v>97577.828087436006</v>
      </c>
      <c r="F38" s="317">
        <v>7184</v>
      </c>
      <c r="G38" s="317">
        <v>8873</v>
      </c>
      <c r="H38" s="317">
        <v>5061.69536152</v>
      </c>
      <c r="I38" s="317">
        <v>21118.69536152</v>
      </c>
      <c r="J38" s="611"/>
      <c r="K38" s="472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317">
        <v>0</v>
      </c>
      <c r="D39" s="317">
        <v>0</v>
      </c>
      <c r="E39" s="317">
        <v>0</v>
      </c>
      <c r="F39" s="317">
        <v>0</v>
      </c>
      <c r="G39" s="317">
        <v>0</v>
      </c>
      <c r="H39" s="317">
        <v>0</v>
      </c>
      <c r="I39" s="317">
        <v>0</v>
      </c>
      <c r="J39" s="611"/>
      <c r="K39" s="472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317">
        <v>0</v>
      </c>
      <c r="D40" s="317">
        <v>0</v>
      </c>
      <c r="E40" s="317">
        <v>0</v>
      </c>
      <c r="F40" s="317">
        <v>0</v>
      </c>
      <c r="G40" s="317">
        <v>0</v>
      </c>
      <c r="H40" s="317">
        <v>6</v>
      </c>
      <c r="I40" s="317">
        <v>6</v>
      </c>
      <c r="J40" s="611"/>
      <c r="K40" s="472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3428</v>
      </c>
      <c r="C41" s="479">
        <v>14866</v>
      </c>
      <c r="D41" s="479">
        <v>4097</v>
      </c>
      <c r="E41" s="479">
        <v>22391</v>
      </c>
      <c r="F41" s="479">
        <v>1570</v>
      </c>
      <c r="G41" s="479">
        <v>3990</v>
      </c>
      <c r="H41" s="479">
        <v>95</v>
      </c>
      <c r="I41" s="479">
        <v>5655</v>
      </c>
      <c r="J41" s="611"/>
      <c r="K41" s="472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6</v>
      </c>
      <c r="C42" s="317">
        <v>141</v>
      </c>
      <c r="D42" s="317">
        <v>418</v>
      </c>
      <c r="E42" s="317">
        <v>565</v>
      </c>
      <c r="F42" s="317">
        <v>1</v>
      </c>
      <c r="G42" s="317">
        <v>4</v>
      </c>
      <c r="H42" s="317">
        <v>85</v>
      </c>
      <c r="I42" s="317">
        <v>90</v>
      </c>
      <c r="J42" s="611"/>
      <c r="K42" s="472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-5</v>
      </c>
      <c r="C43" s="317">
        <v>-239</v>
      </c>
      <c r="D43" s="317">
        <v>988</v>
      </c>
      <c r="E43" s="317">
        <v>744</v>
      </c>
      <c r="F43" s="317">
        <v>0</v>
      </c>
      <c r="G43" s="317">
        <v>0</v>
      </c>
      <c r="H43" s="317">
        <v>1144</v>
      </c>
      <c r="I43" s="317">
        <v>1144</v>
      </c>
      <c r="J43" s="611"/>
      <c r="K43" s="472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1752</v>
      </c>
      <c r="C44" s="317">
        <v>5438</v>
      </c>
      <c r="D44" s="317">
        <v>2646</v>
      </c>
      <c r="E44" s="317">
        <v>9836</v>
      </c>
      <c r="F44" s="317">
        <v>416</v>
      </c>
      <c r="G44" s="317">
        <v>1087</v>
      </c>
      <c r="H44" s="317">
        <v>136</v>
      </c>
      <c r="I44" s="317">
        <v>1639</v>
      </c>
      <c r="J44" s="611"/>
      <c r="K44" s="472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1635</v>
      </c>
      <c r="C45" s="474">
        <v>6198</v>
      </c>
      <c r="D45" s="474">
        <v>3759</v>
      </c>
      <c r="E45" s="474">
        <v>11592</v>
      </c>
      <c r="F45" s="474">
        <v>607</v>
      </c>
      <c r="G45" s="474">
        <v>2445</v>
      </c>
      <c r="H45" s="474">
        <v>686</v>
      </c>
      <c r="I45" s="474">
        <v>3738</v>
      </c>
      <c r="J45" s="611"/>
      <c r="K45" s="472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965</v>
      </c>
      <c r="C46" s="317">
        <v>579</v>
      </c>
      <c r="D46" s="317">
        <v>6</v>
      </c>
      <c r="E46" s="317">
        <v>1550</v>
      </c>
      <c r="F46" s="317">
        <v>168</v>
      </c>
      <c r="G46" s="317">
        <v>206</v>
      </c>
      <c r="H46" s="317">
        <v>47</v>
      </c>
      <c r="I46" s="317">
        <v>421</v>
      </c>
      <c r="J46" s="611"/>
      <c r="K46" s="472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4681</v>
      </c>
      <c r="C47" s="317">
        <v>14473</v>
      </c>
      <c r="D47" s="317">
        <v>6110</v>
      </c>
      <c r="E47" s="317">
        <v>25264</v>
      </c>
      <c r="F47" s="317">
        <v>852</v>
      </c>
      <c r="G47" s="317">
        <v>1708</v>
      </c>
      <c r="H47" s="317">
        <v>2928</v>
      </c>
      <c r="I47" s="317">
        <v>5488</v>
      </c>
      <c r="J47" s="611"/>
      <c r="K47" s="472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245</v>
      </c>
      <c r="C48" s="317">
        <v>557</v>
      </c>
      <c r="D48" s="317">
        <v>141</v>
      </c>
      <c r="E48" s="317">
        <v>943</v>
      </c>
      <c r="F48" s="317">
        <v>114</v>
      </c>
      <c r="G48" s="317">
        <v>2456</v>
      </c>
      <c r="H48" s="317">
        <v>4</v>
      </c>
      <c r="I48" s="317">
        <v>2574</v>
      </c>
      <c r="J48" s="611"/>
      <c r="K48" s="472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73</v>
      </c>
      <c r="C49" s="317">
        <v>94</v>
      </c>
      <c r="D49" s="317">
        <v>5</v>
      </c>
      <c r="E49" s="317">
        <v>172</v>
      </c>
      <c r="F49" s="317">
        <v>44</v>
      </c>
      <c r="G49" s="317">
        <v>116</v>
      </c>
      <c r="H49" s="317">
        <v>0</v>
      </c>
      <c r="I49" s="317">
        <v>160</v>
      </c>
      <c r="J49" s="611"/>
      <c r="K49" s="472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8309</v>
      </c>
      <c r="C50" s="317">
        <v>21960</v>
      </c>
      <c r="D50" s="317">
        <v>17059</v>
      </c>
      <c r="E50" s="317">
        <v>47328</v>
      </c>
      <c r="F50" s="317">
        <v>2063</v>
      </c>
      <c r="G50" s="317">
        <v>5487</v>
      </c>
      <c r="H50" s="317">
        <v>4055</v>
      </c>
      <c r="I50" s="317">
        <v>11605</v>
      </c>
      <c r="J50" s="611"/>
      <c r="K50" s="472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121852</v>
      </c>
      <c r="C51" s="478">
        <v>464767.1</v>
      </c>
      <c r="D51" s="478">
        <v>234015.728087436</v>
      </c>
      <c r="E51" s="478">
        <v>820634.82808743604</v>
      </c>
      <c r="F51" s="478">
        <v>42907</v>
      </c>
      <c r="G51" s="478">
        <v>118844</v>
      </c>
      <c r="H51" s="478">
        <v>89562.695361520004</v>
      </c>
      <c r="I51" s="478">
        <v>251313.69536151999</v>
      </c>
      <c r="J51" s="485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611"/>
      <c r="K52" s="472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317">
        <v>0</v>
      </c>
      <c r="D53" s="317">
        <v>0</v>
      </c>
      <c r="E53" s="317">
        <v>0</v>
      </c>
      <c r="F53" s="317">
        <v>0</v>
      </c>
      <c r="G53" s="317">
        <v>0</v>
      </c>
      <c r="H53" s="317">
        <v>0</v>
      </c>
      <c r="I53" s="317">
        <v>0</v>
      </c>
      <c r="J53" s="611"/>
      <c r="K53" s="472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317">
        <v>0</v>
      </c>
      <c r="D54" s="317">
        <v>0</v>
      </c>
      <c r="E54" s="317">
        <v>0</v>
      </c>
      <c r="F54" s="317">
        <v>0</v>
      </c>
      <c r="G54" s="317">
        <v>0</v>
      </c>
      <c r="H54" s="317">
        <v>0</v>
      </c>
      <c r="I54" s="317">
        <v>0</v>
      </c>
      <c r="J54" s="611"/>
      <c r="K54" s="472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317">
        <v>0</v>
      </c>
      <c r="D55" s="317">
        <v>0</v>
      </c>
      <c r="E55" s="317">
        <v>0</v>
      </c>
      <c r="F55" s="317">
        <v>0</v>
      </c>
      <c r="G55" s="317">
        <v>0</v>
      </c>
      <c r="H55" s="317">
        <v>0</v>
      </c>
      <c r="I55" s="317">
        <v>0</v>
      </c>
      <c r="J55" s="611"/>
      <c r="K55" s="472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317">
        <v>0</v>
      </c>
      <c r="D56" s="317">
        <v>0</v>
      </c>
      <c r="E56" s="317">
        <v>0</v>
      </c>
      <c r="F56" s="317">
        <v>0</v>
      </c>
      <c r="G56" s="317">
        <v>0</v>
      </c>
      <c r="H56" s="317">
        <v>0</v>
      </c>
      <c r="I56" s="317">
        <v>0</v>
      </c>
      <c r="J56" s="611"/>
      <c r="K56" s="472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479">
        <v>0</v>
      </c>
      <c r="D57" s="479">
        <v>0</v>
      </c>
      <c r="E57" s="479">
        <v>0</v>
      </c>
      <c r="F57" s="479">
        <v>0</v>
      </c>
      <c r="G57" s="479">
        <v>0</v>
      </c>
      <c r="H57" s="479">
        <v>0</v>
      </c>
      <c r="I57" s="479">
        <v>0</v>
      </c>
      <c r="J57" s="611"/>
      <c r="K57" s="472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317">
        <v>0</v>
      </c>
      <c r="D58" s="317">
        <v>0</v>
      </c>
      <c r="E58" s="317">
        <v>0</v>
      </c>
      <c r="F58" s="317">
        <v>0</v>
      </c>
      <c r="G58" s="317">
        <v>0</v>
      </c>
      <c r="H58" s="317">
        <v>0</v>
      </c>
      <c r="I58" s="317">
        <v>0</v>
      </c>
      <c r="J58" s="611"/>
      <c r="K58" s="472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317">
        <v>0</v>
      </c>
      <c r="D59" s="317">
        <v>0</v>
      </c>
      <c r="E59" s="317">
        <v>0</v>
      </c>
      <c r="F59" s="317">
        <v>0</v>
      </c>
      <c r="G59" s="317">
        <v>0</v>
      </c>
      <c r="H59" s="317">
        <v>0</v>
      </c>
      <c r="I59" s="317">
        <v>0</v>
      </c>
      <c r="J59" s="611"/>
      <c r="K59" s="472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317">
        <v>0</v>
      </c>
      <c r="D60" s="317">
        <v>0</v>
      </c>
      <c r="E60" s="317">
        <v>0</v>
      </c>
      <c r="F60" s="317">
        <v>0</v>
      </c>
      <c r="G60" s="317">
        <v>0</v>
      </c>
      <c r="H60" s="317">
        <v>0</v>
      </c>
      <c r="I60" s="317">
        <v>0</v>
      </c>
      <c r="J60" s="611"/>
      <c r="K60" s="472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4">
        <v>0</v>
      </c>
      <c r="D61" s="474">
        <v>0</v>
      </c>
      <c r="E61" s="474">
        <v>0</v>
      </c>
      <c r="F61" s="474">
        <v>0</v>
      </c>
      <c r="G61" s="474">
        <v>0</v>
      </c>
      <c r="H61" s="474">
        <v>0</v>
      </c>
      <c r="I61" s="474">
        <v>0</v>
      </c>
      <c r="J61" s="611"/>
      <c r="K61" s="472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317">
        <v>0</v>
      </c>
      <c r="D62" s="317">
        <v>0</v>
      </c>
      <c r="E62" s="317">
        <v>0</v>
      </c>
      <c r="F62" s="317">
        <v>0</v>
      </c>
      <c r="G62" s="317">
        <v>0</v>
      </c>
      <c r="H62" s="317">
        <v>0</v>
      </c>
      <c r="I62" s="317">
        <v>0</v>
      </c>
      <c r="J62" s="611"/>
      <c r="K62" s="472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317">
        <v>0</v>
      </c>
      <c r="D63" s="317">
        <v>0</v>
      </c>
      <c r="E63" s="317">
        <v>0</v>
      </c>
      <c r="F63" s="317">
        <v>0</v>
      </c>
      <c r="G63" s="317">
        <v>0</v>
      </c>
      <c r="H63" s="317">
        <v>0</v>
      </c>
      <c r="I63" s="317">
        <v>0</v>
      </c>
      <c r="J63" s="611"/>
      <c r="K63" s="472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317">
        <v>0</v>
      </c>
      <c r="D64" s="317">
        <v>0</v>
      </c>
      <c r="E64" s="317">
        <v>0</v>
      </c>
      <c r="F64" s="317">
        <v>0</v>
      </c>
      <c r="G64" s="317">
        <v>0</v>
      </c>
      <c r="H64" s="317">
        <v>0</v>
      </c>
      <c r="I64" s="317">
        <v>0</v>
      </c>
      <c r="J64" s="611"/>
      <c r="K64" s="472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317">
        <v>0</v>
      </c>
      <c r="D65" s="317">
        <v>0</v>
      </c>
      <c r="E65" s="317">
        <v>0</v>
      </c>
      <c r="F65" s="317">
        <v>0</v>
      </c>
      <c r="G65" s="317">
        <v>0</v>
      </c>
      <c r="H65" s="317">
        <v>0</v>
      </c>
      <c r="I65" s="317">
        <v>0</v>
      </c>
      <c r="J65" s="611"/>
      <c r="K65" s="472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317">
        <v>0</v>
      </c>
      <c r="D66" s="317">
        <v>0</v>
      </c>
      <c r="E66" s="317">
        <v>0</v>
      </c>
      <c r="F66" s="317">
        <v>0</v>
      </c>
      <c r="G66" s="317">
        <v>0</v>
      </c>
      <c r="H66" s="317">
        <v>0</v>
      </c>
      <c r="I66" s="317">
        <v>0</v>
      </c>
      <c r="J66" s="611"/>
      <c r="K66" s="472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479">
        <v>0</v>
      </c>
      <c r="D67" s="479">
        <v>0</v>
      </c>
      <c r="E67" s="479">
        <v>0</v>
      </c>
      <c r="F67" s="479">
        <v>0</v>
      </c>
      <c r="G67" s="479">
        <v>0</v>
      </c>
      <c r="H67" s="479">
        <v>0</v>
      </c>
      <c r="I67" s="479">
        <v>0</v>
      </c>
      <c r="J67" s="611"/>
      <c r="K67" s="472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317">
        <v>0</v>
      </c>
      <c r="D68" s="317">
        <v>0</v>
      </c>
      <c r="E68" s="317">
        <v>0</v>
      </c>
      <c r="F68" s="317">
        <v>0</v>
      </c>
      <c r="G68" s="317">
        <v>0</v>
      </c>
      <c r="H68" s="317">
        <v>0</v>
      </c>
      <c r="I68" s="317">
        <v>0</v>
      </c>
      <c r="J68" s="611"/>
      <c r="K68" s="472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317">
        <v>0</v>
      </c>
      <c r="D69" s="317">
        <v>0</v>
      </c>
      <c r="E69" s="317">
        <v>0</v>
      </c>
      <c r="F69" s="317">
        <v>0</v>
      </c>
      <c r="G69" s="317">
        <v>0</v>
      </c>
      <c r="H69" s="317">
        <v>0</v>
      </c>
      <c r="I69" s="317">
        <v>0</v>
      </c>
      <c r="J69" s="611"/>
      <c r="K69" s="472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317">
        <v>0</v>
      </c>
      <c r="D70" s="317">
        <v>0</v>
      </c>
      <c r="E70" s="317">
        <v>0</v>
      </c>
      <c r="F70" s="317">
        <v>0</v>
      </c>
      <c r="G70" s="317">
        <v>0</v>
      </c>
      <c r="H70" s="317">
        <v>0</v>
      </c>
      <c r="I70" s="317">
        <v>0</v>
      </c>
      <c r="J70" s="611"/>
      <c r="K70" s="472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4">
        <v>0</v>
      </c>
      <c r="D71" s="474">
        <v>0</v>
      </c>
      <c r="E71" s="474">
        <v>0</v>
      </c>
      <c r="F71" s="474">
        <v>0</v>
      </c>
      <c r="G71" s="474">
        <v>0</v>
      </c>
      <c r="H71" s="474">
        <v>0</v>
      </c>
      <c r="I71" s="474">
        <v>0</v>
      </c>
      <c r="J71" s="611"/>
      <c r="K71" s="472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317">
        <v>0</v>
      </c>
      <c r="D72" s="317">
        <v>0</v>
      </c>
      <c r="E72" s="317">
        <v>0</v>
      </c>
      <c r="F72" s="317">
        <v>0</v>
      </c>
      <c r="G72" s="317">
        <v>0</v>
      </c>
      <c r="H72" s="317">
        <v>0</v>
      </c>
      <c r="I72" s="317">
        <v>0</v>
      </c>
      <c r="J72" s="611"/>
      <c r="K72" s="472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317">
        <v>0</v>
      </c>
      <c r="D73" s="317">
        <v>0</v>
      </c>
      <c r="E73" s="317">
        <v>0</v>
      </c>
      <c r="F73" s="317">
        <v>0</v>
      </c>
      <c r="G73" s="317">
        <v>0</v>
      </c>
      <c r="H73" s="317">
        <v>0</v>
      </c>
      <c r="I73" s="317">
        <v>0</v>
      </c>
      <c r="J73" s="611"/>
      <c r="K73" s="472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317">
        <v>0</v>
      </c>
      <c r="D74" s="317">
        <v>0</v>
      </c>
      <c r="E74" s="317">
        <v>0</v>
      </c>
      <c r="F74" s="317">
        <v>0</v>
      </c>
      <c r="G74" s="317">
        <v>0</v>
      </c>
      <c r="H74" s="317">
        <v>0</v>
      </c>
      <c r="I74" s="317">
        <v>0</v>
      </c>
      <c r="J74" s="611"/>
      <c r="K74" s="472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317">
        <v>0</v>
      </c>
      <c r="D75" s="317">
        <v>0</v>
      </c>
      <c r="E75" s="317">
        <v>0</v>
      </c>
      <c r="F75" s="317">
        <v>0</v>
      </c>
      <c r="G75" s="317">
        <v>0</v>
      </c>
      <c r="H75" s="317">
        <v>0</v>
      </c>
      <c r="I75" s="317">
        <v>0</v>
      </c>
      <c r="J75" s="611"/>
      <c r="K75" s="472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85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76">
        <v>121852</v>
      </c>
      <c r="C77" s="76">
        <v>464767.1</v>
      </c>
      <c r="D77" s="76">
        <v>234015.728087436</v>
      </c>
      <c r="E77" s="76">
        <v>820634.82808743604</v>
      </c>
      <c r="F77" s="76">
        <v>42907</v>
      </c>
      <c r="G77" s="76">
        <v>118844</v>
      </c>
      <c r="H77" s="76">
        <v>89562.695361520004</v>
      </c>
      <c r="I77" s="76">
        <v>251313.69536151999</v>
      </c>
      <c r="J77" s="10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107717.52304816991</v>
      </c>
      <c r="C78" s="76">
        <v>511826.51356592902</v>
      </c>
      <c r="D78" s="76">
        <v>30220</v>
      </c>
      <c r="E78" s="76">
        <v>649764.03661409894</v>
      </c>
      <c r="F78" s="76">
        <v>39050</v>
      </c>
      <c r="G78" s="76">
        <v>209561.95251493601</v>
      </c>
      <c r="H78" s="76">
        <v>4043</v>
      </c>
      <c r="I78" s="76">
        <v>252654.95251493601</v>
      </c>
    </row>
    <row r="79" spans="1:28">
      <c r="A79" s="193">
        <v>2001</v>
      </c>
      <c r="B79" s="79">
        <v>97618.13154118997</v>
      </c>
      <c r="C79" s="79">
        <v>330073.40445880999</v>
      </c>
      <c r="D79" s="79">
        <v>12634</v>
      </c>
      <c r="E79" s="79">
        <v>440325.53599999996</v>
      </c>
      <c r="F79" s="79">
        <v>18802.019</v>
      </c>
      <c r="G79" s="79">
        <v>140987.38800000001</v>
      </c>
      <c r="H79" s="79">
        <v>8481</v>
      </c>
      <c r="I79" s="79">
        <v>168270.40700000001</v>
      </c>
    </row>
    <row r="80" spans="1:28">
      <c r="A80" s="193">
        <v>2000</v>
      </c>
      <c r="B80" s="79">
        <v>83821.754000000001</v>
      </c>
      <c r="C80" s="79">
        <v>164408.76300000001</v>
      </c>
      <c r="D80" s="79">
        <v>7612</v>
      </c>
      <c r="E80" s="79">
        <v>255842.51699999999</v>
      </c>
      <c r="F80" s="79">
        <v>56195.165000000001</v>
      </c>
      <c r="G80" s="79">
        <v>83073.87</v>
      </c>
      <c r="H80" s="79">
        <v>6256</v>
      </c>
      <c r="I80" s="79">
        <v>145525.035</v>
      </c>
    </row>
    <row r="81" spans="1:9" ht="13.5" thickBot="1">
      <c r="A81" s="194">
        <v>1999</v>
      </c>
      <c r="B81" s="90">
        <v>45150.757215407</v>
      </c>
      <c r="C81" s="90">
        <v>105731.560107704</v>
      </c>
      <c r="D81" s="90">
        <v>5488.16</v>
      </c>
      <c r="E81" s="90">
        <v>156370.47732311103</v>
      </c>
      <c r="F81" s="90">
        <v>40146.405735056993</v>
      </c>
      <c r="G81" s="90">
        <v>118471.89986752899</v>
      </c>
      <c r="H81" s="90">
        <v>5692.0249999999996</v>
      </c>
      <c r="I81" s="90">
        <v>164310.33060258601</v>
      </c>
    </row>
    <row r="84" spans="1:9" ht="13.5" thickBot="1"/>
    <row r="85" spans="1:9" ht="13.5" thickBot="1">
      <c r="A85" s="609" t="s">
        <v>1909</v>
      </c>
    </row>
  </sheetData>
  <mergeCells count="13">
    <mergeCell ref="G11:G13"/>
    <mergeCell ref="H11:H13"/>
    <mergeCell ref="I11:I13"/>
    <mergeCell ref="A5:I5"/>
    <mergeCell ref="A6:I6"/>
    <mergeCell ref="A9:A13"/>
    <mergeCell ref="B11:B13"/>
    <mergeCell ref="C11:C13"/>
    <mergeCell ref="D11:D13"/>
    <mergeCell ref="E11:E13"/>
    <mergeCell ref="B9:E10"/>
    <mergeCell ref="F9:I10"/>
    <mergeCell ref="F11:F13"/>
  </mergeCells>
  <phoneticPr fontId="2" type="noConversion"/>
  <hyperlinks>
    <hyperlink ref="A1" location="icindekiler!A53" display="İÇİNDEKİLER"/>
    <hyperlink ref="A2" location="Index!A53" display="INDEX"/>
    <hyperlink ref="B1" location="'18'!A85" display="▼"/>
    <hyperlink ref="A85" location="'18'!A1" display="▲"/>
  </hyperlinks>
  <pageMargins left="0.52" right="0.31" top="0.55000000000000004" bottom="0.56000000000000005" header="0.5" footer="0.5"/>
  <pageSetup paperSize="9" scale="65" orientation="portrait" verticalDpi="300" r:id="rId1"/>
  <headerFooter alignWithMargins="0"/>
  <webPublishItems count="1">
    <webPublishItem id="23178" divId="Tablolar son_23178" sourceType="sheet" destinationFile="F:\karıştı valla\Tablolar\Tablolar Son\18.htm"/>
  </webPublishItem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9" width="14.5703125" style="1" customWidth="1"/>
    <col min="10" max="10" width="9.140625" style="1"/>
    <col min="11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2288</v>
      </c>
      <c r="I3" s="27" t="s">
        <v>2289</v>
      </c>
    </row>
    <row r="4" spans="1:28">
      <c r="A4" s="26"/>
    </row>
    <row r="5" spans="1:28" ht="15">
      <c r="A5" s="724" t="s">
        <v>1864</v>
      </c>
      <c r="B5" s="724"/>
      <c r="C5" s="724"/>
      <c r="D5" s="724"/>
      <c r="E5" s="724"/>
      <c r="F5" s="724"/>
      <c r="G5" s="724"/>
      <c r="H5" s="724"/>
      <c r="I5" s="724"/>
    </row>
    <row r="6" spans="1:28" ht="14.25">
      <c r="A6" s="715" t="s">
        <v>1865</v>
      </c>
      <c r="B6" s="715"/>
      <c r="C6" s="715"/>
      <c r="D6" s="715"/>
      <c r="E6" s="715"/>
      <c r="F6" s="715"/>
      <c r="G6" s="715"/>
      <c r="H6" s="715"/>
      <c r="I6" s="715"/>
    </row>
    <row r="7" spans="1:28">
      <c r="A7" s="103"/>
      <c r="B7" s="103"/>
      <c r="C7" s="103"/>
      <c r="D7" s="103"/>
      <c r="E7" s="103"/>
      <c r="F7" s="103"/>
      <c r="G7" s="103"/>
      <c r="H7" s="103"/>
      <c r="I7" s="103"/>
    </row>
    <row r="8" spans="1:28" ht="13.5" thickBot="1">
      <c r="A8" s="26"/>
    </row>
    <row r="9" spans="1:28" ht="12.75" customHeight="1">
      <c r="A9" s="697" t="s">
        <v>1620</v>
      </c>
      <c r="B9" s="680" t="s">
        <v>1683</v>
      </c>
      <c r="C9" s="695"/>
      <c r="D9" s="695"/>
      <c r="E9" s="684"/>
      <c r="F9" s="680" t="s">
        <v>1684</v>
      </c>
      <c r="G9" s="695"/>
      <c r="H9" s="695"/>
      <c r="I9" s="684"/>
    </row>
    <row r="10" spans="1:28" ht="13.5" customHeight="1" thickBot="1">
      <c r="A10" s="698"/>
      <c r="B10" s="681"/>
      <c r="C10" s="696"/>
      <c r="D10" s="696"/>
      <c r="E10" s="685"/>
      <c r="F10" s="681"/>
      <c r="G10" s="696"/>
      <c r="H10" s="696"/>
      <c r="I10" s="685"/>
    </row>
    <row r="11" spans="1:28" ht="12.75" customHeight="1">
      <c r="A11" s="698"/>
      <c r="B11" s="682" t="s">
        <v>1981</v>
      </c>
      <c r="C11" s="682" t="s">
        <v>1982</v>
      </c>
      <c r="D11" s="682" t="s">
        <v>1983</v>
      </c>
      <c r="E11" s="682" t="s">
        <v>1984</v>
      </c>
      <c r="F11" s="682" t="s">
        <v>1981</v>
      </c>
      <c r="G11" s="682" t="s">
        <v>1982</v>
      </c>
      <c r="H11" s="682" t="s">
        <v>1983</v>
      </c>
      <c r="I11" s="682" t="s">
        <v>1984</v>
      </c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</row>
    <row r="14" spans="1:28">
      <c r="A14" s="57" t="s">
        <v>1928</v>
      </c>
      <c r="B14" s="12"/>
      <c r="C14" s="30"/>
      <c r="D14" s="105"/>
      <c r="E14" s="30"/>
      <c r="F14" s="105"/>
      <c r="G14" s="30"/>
      <c r="H14" s="105"/>
      <c r="I14" s="30"/>
    </row>
    <row r="15" spans="1:28">
      <c r="A15" s="542" t="s">
        <v>626</v>
      </c>
      <c r="B15" s="78"/>
      <c r="C15" s="79"/>
      <c r="D15" s="70"/>
      <c r="E15" s="79"/>
      <c r="F15" s="70"/>
      <c r="G15" s="79"/>
      <c r="H15" s="70"/>
      <c r="I15" s="79"/>
    </row>
    <row r="16" spans="1:28">
      <c r="A16" s="59" t="s">
        <v>627</v>
      </c>
      <c r="B16" s="317">
        <v>3650</v>
      </c>
      <c r="C16" s="58">
        <v>0</v>
      </c>
      <c r="D16" s="317">
        <v>1</v>
      </c>
      <c r="E16" s="58">
        <v>3651</v>
      </c>
      <c r="F16" s="317">
        <v>2035</v>
      </c>
      <c r="G16" s="58">
        <v>0</v>
      </c>
      <c r="H16" s="317">
        <v>0</v>
      </c>
      <c r="I16" s="317">
        <v>2035</v>
      </c>
      <c r="J16" s="611"/>
      <c r="K16" s="472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16847</v>
      </c>
      <c r="C17" s="58">
        <v>77</v>
      </c>
      <c r="D17" s="317">
        <v>1970</v>
      </c>
      <c r="E17" s="58">
        <v>18894</v>
      </c>
      <c r="F17" s="317">
        <v>5777</v>
      </c>
      <c r="G17" s="58">
        <v>0</v>
      </c>
      <c r="H17" s="317">
        <v>1231</v>
      </c>
      <c r="I17" s="317">
        <v>7008</v>
      </c>
      <c r="J17" s="611"/>
      <c r="K17" s="472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20901</v>
      </c>
      <c r="C18" s="58">
        <v>37</v>
      </c>
      <c r="D18" s="317">
        <v>11531</v>
      </c>
      <c r="E18" s="58">
        <v>32469</v>
      </c>
      <c r="F18" s="317">
        <v>4575</v>
      </c>
      <c r="G18" s="58">
        <v>0</v>
      </c>
      <c r="H18" s="317">
        <v>7340</v>
      </c>
      <c r="I18" s="317">
        <v>11915</v>
      </c>
      <c r="J18" s="611"/>
      <c r="K18" s="472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1051</v>
      </c>
      <c r="C19" s="58">
        <v>2</v>
      </c>
      <c r="D19" s="317">
        <v>40</v>
      </c>
      <c r="E19" s="58">
        <v>1093</v>
      </c>
      <c r="F19" s="317">
        <v>488</v>
      </c>
      <c r="G19" s="58">
        <v>0</v>
      </c>
      <c r="H19" s="317">
        <v>4</v>
      </c>
      <c r="I19" s="317">
        <v>492</v>
      </c>
      <c r="J19" s="611"/>
      <c r="K19" s="472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13933</v>
      </c>
      <c r="C20" s="475">
        <v>22</v>
      </c>
      <c r="D20" s="474">
        <v>4650</v>
      </c>
      <c r="E20" s="475">
        <v>18605</v>
      </c>
      <c r="F20" s="474">
        <v>3557</v>
      </c>
      <c r="G20" s="475">
        <v>0</v>
      </c>
      <c r="H20" s="474">
        <v>1877</v>
      </c>
      <c r="I20" s="474">
        <v>5434</v>
      </c>
      <c r="J20" s="611"/>
      <c r="K20" s="472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8012</v>
      </c>
      <c r="C21" s="58">
        <v>42</v>
      </c>
      <c r="D21" s="317">
        <v>5293</v>
      </c>
      <c r="E21" s="58">
        <v>13347</v>
      </c>
      <c r="F21" s="317">
        <v>5584</v>
      </c>
      <c r="G21" s="58">
        <v>0</v>
      </c>
      <c r="H21" s="317">
        <v>11546</v>
      </c>
      <c r="I21" s="317">
        <v>17130</v>
      </c>
      <c r="J21" s="611"/>
      <c r="K21" s="472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1067</v>
      </c>
      <c r="C22" s="58">
        <v>0</v>
      </c>
      <c r="D22" s="317">
        <v>98</v>
      </c>
      <c r="E22" s="58">
        <v>1165</v>
      </c>
      <c r="F22" s="317">
        <v>292</v>
      </c>
      <c r="G22" s="58">
        <v>1</v>
      </c>
      <c r="H22" s="317">
        <v>50</v>
      </c>
      <c r="I22" s="317">
        <v>343</v>
      </c>
      <c r="J22" s="611"/>
      <c r="K22" s="472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351</v>
      </c>
      <c r="C23" s="58">
        <v>5</v>
      </c>
      <c r="D23" s="317">
        <v>2</v>
      </c>
      <c r="E23" s="58">
        <v>358</v>
      </c>
      <c r="F23" s="317">
        <v>61</v>
      </c>
      <c r="G23" s="58">
        <v>0</v>
      </c>
      <c r="H23" s="317">
        <v>553</v>
      </c>
      <c r="I23" s="317">
        <v>614</v>
      </c>
      <c r="J23" s="611"/>
      <c r="K23" s="472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4613</v>
      </c>
      <c r="C24" s="58">
        <v>28</v>
      </c>
      <c r="D24" s="317">
        <v>324</v>
      </c>
      <c r="E24" s="58">
        <v>4965</v>
      </c>
      <c r="F24" s="317">
        <v>971</v>
      </c>
      <c r="G24" s="58">
        <v>0</v>
      </c>
      <c r="H24" s="317">
        <v>185</v>
      </c>
      <c r="I24" s="317">
        <v>1156</v>
      </c>
      <c r="J24" s="611"/>
      <c r="K24" s="472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110</v>
      </c>
      <c r="C25" s="475">
        <v>1</v>
      </c>
      <c r="D25" s="474">
        <v>54</v>
      </c>
      <c r="E25" s="475">
        <v>165</v>
      </c>
      <c r="F25" s="474">
        <v>5</v>
      </c>
      <c r="G25" s="475">
        <v>0</v>
      </c>
      <c r="H25" s="474">
        <v>3</v>
      </c>
      <c r="I25" s="474">
        <v>8</v>
      </c>
      <c r="J25" s="611"/>
      <c r="K25" s="472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611"/>
      <c r="K26" s="472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1749</v>
      </c>
      <c r="C27" s="58">
        <v>17</v>
      </c>
      <c r="D27" s="317">
        <v>532</v>
      </c>
      <c r="E27" s="58">
        <v>2298</v>
      </c>
      <c r="F27" s="317">
        <v>479</v>
      </c>
      <c r="G27" s="58">
        <v>0</v>
      </c>
      <c r="H27" s="317">
        <v>47</v>
      </c>
      <c r="I27" s="317">
        <v>526</v>
      </c>
      <c r="J27" s="611"/>
      <c r="K27" s="472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9934</v>
      </c>
      <c r="C28" s="58">
        <v>758</v>
      </c>
      <c r="D28" s="317">
        <v>937</v>
      </c>
      <c r="E28" s="58">
        <v>11629</v>
      </c>
      <c r="F28" s="317">
        <v>6434</v>
      </c>
      <c r="G28" s="58">
        <v>42</v>
      </c>
      <c r="H28" s="317">
        <v>268</v>
      </c>
      <c r="I28" s="317">
        <v>6744</v>
      </c>
      <c r="J28" s="611"/>
      <c r="K28" s="472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1856</v>
      </c>
      <c r="C29" s="58">
        <v>5</v>
      </c>
      <c r="D29" s="317">
        <v>133</v>
      </c>
      <c r="E29" s="58">
        <v>1994</v>
      </c>
      <c r="F29" s="317">
        <v>2789</v>
      </c>
      <c r="G29" s="58">
        <v>0</v>
      </c>
      <c r="H29" s="317">
        <v>28</v>
      </c>
      <c r="I29" s="317">
        <v>2817</v>
      </c>
      <c r="J29" s="611"/>
      <c r="K29" s="472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65</v>
      </c>
      <c r="G30" s="58">
        <v>0</v>
      </c>
      <c r="H30" s="317">
        <v>0</v>
      </c>
      <c r="I30" s="317">
        <v>65</v>
      </c>
      <c r="J30" s="611"/>
      <c r="K30" s="472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11379</v>
      </c>
      <c r="C31" s="540">
        <v>242</v>
      </c>
      <c r="D31" s="479">
        <v>3155</v>
      </c>
      <c r="E31" s="540">
        <v>14776</v>
      </c>
      <c r="F31" s="479">
        <v>1119</v>
      </c>
      <c r="G31" s="540">
        <v>0</v>
      </c>
      <c r="H31" s="479">
        <v>4928</v>
      </c>
      <c r="I31" s="479">
        <v>6047</v>
      </c>
      <c r="J31" s="611"/>
      <c r="K31" s="472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1885</v>
      </c>
      <c r="C32" s="58">
        <v>59</v>
      </c>
      <c r="D32" s="317">
        <v>274</v>
      </c>
      <c r="E32" s="58">
        <v>2218</v>
      </c>
      <c r="F32" s="317">
        <v>2521</v>
      </c>
      <c r="G32" s="58">
        <v>1</v>
      </c>
      <c r="H32" s="317">
        <v>300</v>
      </c>
      <c r="I32" s="317">
        <v>2822</v>
      </c>
      <c r="J32" s="611"/>
      <c r="K32" s="472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156</v>
      </c>
      <c r="C33" s="58">
        <v>0</v>
      </c>
      <c r="D33" s="317">
        <v>16</v>
      </c>
      <c r="E33" s="58">
        <v>172</v>
      </c>
      <c r="F33" s="317">
        <v>37</v>
      </c>
      <c r="G33" s="58">
        <v>0</v>
      </c>
      <c r="H33" s="317">
        <v>0</v>
      </c>
      <c r="I33" s="317">
        <v>37</v>
      </c>
      <c r="J33" s="611"/>
      <c r="K33" s="472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1588</v>
      </c>
      <c r="C34" s="58">
        <v>20</v>
      </c>
      <c r="D34" s="317">
        <v>584</v>
      </c>
      <c r="E34" s="58">
        <v>2192</v>
      </c>
      <c r="F34" s="317">
        <v>406</v>
      </c>
      <c r="G34" s="58">
        <v>0</v>
      </c>
      <c r="H34" s="317">
        <v>2160</v>
      </c>
      <c r="I34" s="317">
        <v>2566</v>
      </c>
      <c r="J34" s="611"/>
      <c r="K34" s="472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414</v>
      </c>
      <c r="C35" s="475">
        <v>-4</v>
      </c>
      <c r="D35" s="474">
        <v>14</v>
      </c>
      <c r="E35" s="475">
        <v>424</v>
      </c>
      <c r="F35" s="474">
        <v>56</v>
      </c>
      <c r="G35" s="475">
        <v>0</v>
      </c>
      <c r="H35" s="474">
        <v>0</v>
      </c>
      <c r="I35" s="474">
        <v>56</v>
      </c>
      <c r="J35" s="611"/>
      <c r="K35" s="472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14542</v>
      </c>
      <c r="C36" s="58">
        <v>0</v>
      </c>
      <c r="D36" s="317">
        <v>849</v>
      </c>
      <c r="E36" s="58">
        <v>15391</v>
      </c>
      <c r="F36" s="317">
        <v>5033</v>
      </c>
      <c r="G36" s="58">
        <v>0</v>
      </c>
      <c r="H36" s="317">
        <v>396</v>
      </c>
      <c r="I36" s="317">
        <v>5429</v>
      </c>
      <c r="J36" s="611"/>
      <c r="K36" s="472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26</v>
      </c>
      <c r="C37" s="58">
        <v>0</v>
      </c>
      <c r="D37" s="317">
        <v>0</v>
      </c>
      <c r="E37" s="58">
        <v>26</v>
      </c>
      <c r="F37" s="317">
        <v>20</v>
      </c>
      <c r="G37" s="58">
        <v>0</v>
      </c>
      <c r="H37" s="317">
        <v>0</v>
      </c>
      <c r="I37" s="317">
        <v>20</v>
      </c>
      <c r="J37" s="611"/>
      <c r="K37" s="472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17632.273348319999</v>
      </c>
      <c r="C38" s="58">
        <v>7.2661607999999998</v>
      </c>
      <c r="D38" s="317">
        <v>3632.08921108</v>
      </c>
      <c r="E38" s="58">
        <v>21271.628720200002</v>
      </c>
      <c r="F38" s="317">
        <v>7092.5622448479999</v>
      </c>
      <c r="G38" s="58">
        <v>0</v>
      </c>
      <c r="H38" s="317">
        <v>1124.1030542020001</v>
      </c>
      <c r="I38" s="317">
        <v>8216.6652990500006</v>
      </c>
      <c r="J38" s="611"/>
      <c r="K38" s="472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250</v>
      </c>
      <c r="G39" s="58">
        <v>0</v>
      </c>
      <c r="H39" s="317">
        <v>0</v>
      </c>
      <c r="I39" s="317">
        <v>250</v>
      </c>
      <c r="J39" s="611"/>
      <c r="K39" s="472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10</v>
      </c>
      <c r="G40" s="58">
        <v>0</v>
      </c>
      <c r="H40" s="317">
        <v>0</v>
      </c>
      <c r="I40" s="317">
        <v>10</v>
      </c>
      <c r="J40" s="611"/>
      <c r="K40" s="472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4246</v>
      </c>
      <c r="C41" s="540">
        <v>0</v>
      </c>
      <c r="D41" s="479">
        <v>1745</v>
      </c>
      <c r="E41" s="540">
        <v>5991</v>
      </c>
      <c r="F41" s="479">
        <v>853</v>
      </c>
      <c r="G41" s="540">
        <v>0</v>
      </c>
      <c r="H41" s="479">
        <v>423</v>
      </c>
      <c r="I41" s="479">
        <v>1276</v>
      </c>
      <c r="J41" s="611"/>
      <c r="K41" s="472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66</v>
      </c>
      <c r="C42" s="58">
        <v>0</v>
      </c>
      <c r="D42" s="317">
        <v>0</v>
      </c>
      <c r="E42" s="58">
        <v>66</v>
      </c>
      <c r="F42" s="317">
        <v>0</v>
      </c>
      <c r="G42" s="58">
        <v>0</v>
      </c>
      <c r="H42" s="317">
        <v>0</v>
      </c>
      <c r="I42" s="317">
        <v>0</v>
      </c>
      <c r="J42" s="611"/>
      <c r="K42" s="472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891</v>
      </c>
      <c r="C43" s="58">
        <v>0</v>
      </c>
      <c r="D43" s="317">
        <v>10</v>
      </c>
      <c r="E43" s="58">
        <v>901</v>
      </c>
      <c r="F43" s="317">
        <v>86</v>
      </c>
      <c r="G43" s="58">
        <v>0</v>
      </c>
      <c r="H43" s="317">
        <v>0</v>
      </c>
      <c r="I43" s="317">
        <v>86</v>
      </c>
      <c r="J43" s="611"/>
      <c r="K43" s="472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1302</v>
      </c>
      <c r="C44" s="58">
        <v>13</v>
      </c>
      <c r="D44" s="317">
        <v>111</v>
      </c>
      <c r="E44" s="58">
        <v>1426</v>
      </c>
      <c r="F44" s="317">
        <v>717</v>
      </c>
      <c r="G44" s="58">
        <v>1</v>
      </c>
      <c r="H44" s="317">
        <v>38</v>
      </c>
      <c r="I44" s="317">
        <v>756</v>
      </c>
      <c r="J44" s="611"/>
      <c r="K44" s="472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3896</v>
      </c>
      <c r="C45" s="475">
        <v>33</v>
      </c>
      <c r="D45" s="474">
        <v>366</v>
      </c>
      <c r="E45" s="475">
        <v>4295</v>
      </c>
      <c r="F45" s="474">
        <v>932</v>
      </c>
      <c r="G45" s="475">
        <v>0</v>
      </c>
      <c r="H45" s="474">
        <v>29</v>
      </c>
      <c r="I45" s="474">
        <v>961</v>
      </c>
      <c r="J45" s="611"/>
      <c r="K45" s="472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85</v>
      </c>
      <c r="C46" s="58">
        <v>0</v>
      </c>
      <c r="D46" s="317">
        <v>12</v>
      </c>
      <c r="E46" s="58">
        <v>97</v>
      </c>
      <c r="F46" s="317">
        <v>9</v>
      </c>
      <c r="G46" s="58">
        <v>0</v>
      </c>
      <c r="H46" s="317">
        <v>0</v>
      </c>
      <c r="I46" s="317">
        <v>9</v>
      </c>
      <c r="J46" s="611"/>
      <c r="K46" s="472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5460</v>
      </c>
      <c r="C47" s="58">
        <v>6</v>
      </c>
      <c r="D47" s="317">
        <v>513</v>
      </c>
      <c r="E47" s="58">
        <v>5979</v>
      </c>
      <c r="F47" s="317">
        <v>1649</v>
      </c>
      <c r="G47" s="58">
        <v>0</v>
      </c>
      <c r="H47" s="317">
        <v>143</v>
      </c>
      <c r="I47" s="317">
        <v>1792</v>
      </c>
      <c r="J47" s="611"/>
      <c r="K47" s="472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154</v>
      </c>
      <c r="C48" s="58">
        <v>0</v>
      </c>
      <c r="D48" s="317">
        <v>30</v>
      </c>
      <c r="E48" s="58">
        <v>184</v>
      </c>
      <c r="F48" s="317">
        <v>23</v>
      </c>
      <c r="G48" s="58">
        <v>0</v>
      </c>
      <c r="H48" s="317">
        <v>9</v>
      </c>
      <c r="I48" s="317">
        <v>32</v>
      </c>
      <c r="J48" s="611"/>
      <c r="K48" s="472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45</v>
      </c>
      <c r="C49" s="58">
        <v>0</v>
      </c>
      <c r="D49" s="317">
        <v>0</v>
      </c>
      <c r="E49" s="58">
        <v>45</v>
      </c>
      <c r="F49" s="317">
        <v>46</v>
      </c>
      <c r="G49" s="58">
        <v>0</v>
      </c>
      <c r="H49" s="317">
        <v>45</v>
      </c>
      <c r="I49" s="317">
        <v>91</v>
      </c>
      <c r="J49" s="611"/>
      <c r="K49" s="472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6866</v>
      </c>
      <c r="C50" s="58">
        <v>2</v>
      </c>
      <c r="D50" s="317">
        <v>952</v>
      </c>
      <c r="E50" s="58">
        <v>7820</v>
      </c>
      <c r="F50" s="317">
        <v>1581</v>
      </c>
      <c r="G50" s="58">
        <v>0</v>
      </c>
      <c r="H50" s="317">
        <v>148</v>
      </c>
      <c r="I50" s="317">
        <v>1729</v>
      </c>
      <c r="J50" s="611"/>
      <c r="K50" s="472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154707.27334831998</v>
      </c>
      <c r="C51" s="478">
        <v>1372.2661608000001</v>
      </c>
      <c r="D51" s="478">
        <v>37828.089211079998</v>
      </c>
      <c r="E51" s="478">
        <v>193907.62872020001</v>
      </c>
      <c r="F51" s="478">
        <v>55552.562244847999</v>
      </c>
      <c r="G51" s="478">
        <v>45</v>
      </c>
      <c r="H51" s="478">
        <v>32875.103054202002</v>
      </c>
      <c r="I51" s="478">
        <v>88472.665299050001</v>
      </c>
      <c r="J51" s="485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611"/>
      <c r="K52" s="472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611"/>
      <c r="K53" s="472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611"/>
      <c r="K54" s="472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611"/>
      <c r="K55" s="472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611"/>
      <c r="K56" s="472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611"/>
      <c r="K57" s="472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611"/>
      <c r="K58" s="472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611"/>
      <c r="K59" s="472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611"/>
      <c r="K60" s="472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611"/>
      <c r="K61" s="472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611"/>
      <c r="K62" s="472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611"/>
      <c r="K63" s="472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611"/>
      <c r="K64" s="472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611"/>
      <c r="K65" s="472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611"/>
      <c r="K66" s="472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611"/>
      <c r="K67" s="472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611"/>
      <c r="K68" s="472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611"/>
      <c r="K69" s="472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611"/>
      <c r="K70" s="472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611"/>
      <c r="K71" s="472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611"/>
      <c r="K72" s="472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611"/>
      <c r="K73" s="472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611"/>
      <c r="K74" s="472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611"/>
      <c r="K75" s="472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85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76">
        <v>154707.27334831998</v>
      </c>
      <c r="C77" s="76">
        <v>1372.2661608000001</v>
      </c>
      <c r="D77" s="76">
        <v>37828.089211079998</v>
      </c>
      <c r="E77" s="76">
        <v>193907.62872020001</v>
      </c>
      <c r="F77" s="76">
        <v>55552.562244847999</v>
      </c>
      <c r="G77" s="76">
        <v>45</v>
      </c>
      <c r="H77" s="76">
        <v>32875.103054202002</v>
      </c>
      <c r="I77" s="76">
        <v>88472.665299050001</v>
      </c>
      <c r="J77" s="10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116814.72656647601</v>
      </c>
      <c r="C78" s="507">
        <v>1480.6291184440001</v>
      </c>
      <c r="D78" s="76">
        <v>40394.845290210003</v>
      </c>
      <c r="E78" s="76">
        <v>158690.20097513002</v>
      </c>
      <c r="F78" s="76">
        <v>38013.661521353002</v>
      </c>
      <c r="G78" s="507">
        <v>13</v>
      </c>
      <c r="H78" s="76">
        <v>19937.767878536</v>
      </c>
      <c r="I78" s="76">
        <v>57964.429399889006</v>
      </c>
    </row>
    <row r="79" spans="1:28">
      <c r="A79" s="193">
        <v>2001</v>
      </c>
      <c r="B79" s="79">
        <v>76611.629000000001</v>
      </c>
      <c r="C79" s="67">
        <v>1228.355</v>
      </c>
      <c r="D79" s="79">
        <v>29647.852999999999</v>
      </c>
      <c r="E79" s="79">
        <v>107487.837</v>
      </c>
      <c r="F79" s="79">
        <v>24182.883000000002</v>
      </c>
      <c r="G79" s="67">
        <v>19</v>
      </c>
      <c r="H79" s="79">
        <v>14039.702000000001</v>
      </c>
      <c r="I79" s="79">
        <v>38241.584999999999</v>
      </c>
    </row>
    <row r="80" spans="1:28">
      <c r="A80" s="193">
        <v>2000</v>
      </c>
      <c r="B80" s="79">
        <v>54502.128000000004</v>
      </c>
      <c r="C80" s="66">
        <v>938.21116200000006</v>
      </c>
      <c r="D80" s="66">
        <v>14905.993</v>
      </c>
      <c r="E80" s="66">
        <v>70346.332162000006</v>
      </c>
      <c r="F80" s="66">
        <v>18829.881000000001</v>
      </c>
      <c r="G80" s="66">
        <v>8.8000000000000007</v>
      </c>
      <c r="H80" s="79">
        <v>11259.135999999999</v>
      </c>
      <c r="I80" s="79">
        <v>30097.816999999999</v>
      </c>
    </row>
    <row r="81" spans="1:9" ht="13.5" thickBot="1">
      <c r="A81" s="194">
        <v>1999</v>
      </c>
      <c r="B81" s="90">
        <v>32685.340817752003</v>
      </c>
      <c r="C81" s="91">
        <v>657.71767840000007</v>
      </c>
      <c r="D81" s="90">
        <v>10187.971425683001</v>
      </c>
      <c r="E81" s="90">
        <v>43531.029921834997</v>
      </c>
      <c r="F81" s="90">
        <v>10960.157552048</v>
      </c>
      <c r="G81" s="91">
        <v>32.580500000000001</v>
      </c>
      <c r="H81" s="90">
        <v>8241.9511659320015</v>
      </c>
      <c r="I81" s="90">
        <v>19234.689217980002</v>
      </c>
    </row>
    <row r="84" spans="1:9" ht="13.5" thickBot="1"/>
    <row r="85" spans="1:9" ht="13.5" thickBot="1">
      <c r="A85" s="609" t="s">
        <v>1909</v>
      </c>
    </row>
  </sheetData>
  <mergeCells count="13">
    <mergeCell ref="D11:D13"/>
    <mergeCell ref="E11:E13"/>
    <mergeCell ref="F11:F13"/>
    <mergeCell ref="A5:I5"/>
    <mergeCell ref="A6:I6"/>
    <mergeCell ref="A9:A13"/>
    <mergeCell ref="B11:B13"/>
    <mergeCell ref="B9:E10"/>
    <mergeCell ref="F9:I10"/>
    <mergeCell ref="G11:G13"/>
    <mergeCell ref="H11:H13"/>
    <mergeCell ref="I11:I13"/>
    <mergeCell ref="C11:C13"/>
  </mergeCells>
  <phoneticPr fontId="2" type="noConversion"/>
  <hyperlinks>
    <hyperlink ref="A1" location="icindekiler!A55" display="İÇİNDEKİLER"/>
    <hyperlink ref="A2" location="Index!A55" display="INDEX"/>
    <hyperlink ref="B1" location="'19'!A85" display="▼"/>
    <hyperlink ref="A85" location="'19'!A1" display="▲"/>
  </hyperlinks>
  <pageMargins left="0.49" right="0.53" top="0.56000000000000005" bottom="0.52" header="0.72" footer="0.5"/>
  <pageSetup paperSize="9" scale="65" orientation="portrait" verticalDpi="300" r:id="rId1"/>
  <headerFooter alignWithMargins="0"/>
  <webPublishItems count="1">
    <webPublishItem id="23784" divId="Tablolar son_23784" sourceType="sheet" destinationFile="F:\karıştı valla\Tablolar\Tablolar Son\19.htm"/>
  </webPublishItem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AB85"/>
  <sheetViews>
    <sheetView workbookViewId="0">
      <selection activeCell="A3" sqref="A3"/>
    </sheetView>
  </sheetViews>
  <sheetFormatPr defaultRowHeight="12.75"/>
  <cols>
    <col min="1" max="1" width="22.140625" style="1" customWidth="1"/>
    <col min="2" max="2" width="15.5703125" style="1" customWidth="1"/>
    <col min="3" max="3" width="12.140625" style="1" customWidth="1"/>
    <col min="4" max="4" width="11.7109375" style="1" customWidth="1"/>
    <col min="5" max="5" width="13.85546875" style="1" customWidth="1"/>
    <col min="6" max="6" width="10.42578125" style="1" customWidth="1"/>
    <col min="7" max="7" width="15.28515625" style="1" customWidth="1"/>
    <col min="8" max="8" width="12.85546875" style="1" customWidth="1"/>
    <col min="9" max="9" width="11.5703125" style="1" customWidth="1"/>
    <col min="10" max="10" width="15.28515625" style="1" customWidth="1"/>
    <col min="11" max="11" width="14.28515625" style="1" customWidth="1"/>
    <col min="12" max="12" width="9.140625" style="1"/>
    <col min="13" max="27" width="0" style="1" hidden="1" customWidth="1"/>
    <col min="28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2290</v>
      </c>
      <c r="K3" s="27" t="s">
        <v>2050</v>
      </c>
    </row>
    <row r="5" spans="1:28" ht="15.75">
      <c r="A5" s="714" t="s">
        <v>2294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</row>
    <row r="6" spans="1:28" ht="14.25">
      <c r="A6" s="725" t="s">
        <v>4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</row>
    <row r="7" spans="1:28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28" ht="13.5" thickBot="1"/>
    <row r="9" spans="1:28" ht="12.75" customHeight="1">
      <c r="A9" s="697" t="s">
        <v>1620</v>
      </c>
      <c r="B9" s="680" t="s">
        <v>1985</v>
      </c>
      <c r="C9" s="695"/>
      <c r="D9" s="695"/>
      <c r="E9" s="695"/>
      <c r="F9" s="684"/>
      <c r="G9" s="680" t="s">
        <v>1986</v>
      </c>
      <c r="H9" s="695"/>
      <c r="I9" s="695"/>
      <c r="J9" s="695"/>
      <c r="K9" s="684"/>
    </row>
    <row r="10" spans="1:28" ht="13.5" customHeight="1" thickBot="1">
      <c r="A10" s="698"/>
      <c r="B10" s="681"/>
      <c r="C10" s="696"/>
      <c r="D10" s="696"/>
      <c r="E10" s="696"/>
      <c r="F10" s="685"/>
      <c r="G10" s="681"/>
      <c r="H10" s="696"/>
      <c r="I10" s="696"/>
      <c r="J10" s="696"/>
      <c r="K10" s="685"/>
    </row>
    <row r="11" spans="1:28" ht="18.75" customHeight="1">
      <c r="A11" s="698"/>
      <c r="B11" s="682" t="s">
        <v>1987</v>
      </c>
      <c r="C11" s="682" t="s">
        <v>1988</v>
      </c>
      <c r="D11" s="682" t="s">
        <v>1990</v>
      </c>
      <c r="E11" s="682" t="s">
        <v>1989</v>
      </c>
      <c r="F11" s="682" t="s">
        <v>1991</v>
      </c>
      <c r="G11" s="682" t="s">
        <v>1987</v>
      </c>
      <c r="H11" s="682" t="s">
        <v>1988</v>
      </c>
      <c r="I11" s="682" t="s">
        <v>1990</v>
      </c>
      <c r="J11" s="682" t="s">
        <v>1989</v>
      </c>
      <c r="K11" s="682" t="s">
        <v>1991</v>
      </c>
    </row>
    <row r="12" spans="1:28" ht="18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</row>
    <row r="13" spans="1:28" ht="18.7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</row>
    <row r="14" spans="1:28">
      <c r="A14" s="57" t="s">
        <v>1928</v>
      </c>
      <c r="B14" s="30"/>
      <c r="C14" s="105"/>
      <c r="D14" s="30"/>
      <c r="E14" s="105"/>
      <c r="F14" s="30"/>
      <c r="G14" s="105"/>
      <c r="H14" s="30"/>
      <c r="I14" s="105"/>
      <c r="J14" s="30"/>
      <c r="K14" s="127"/>
    </row>
    <row r="15" spans="1:28">
      <c r="A15" s="542" t="s">
        <v>626</v>
      </c>
      <c r="B15" s="79"/>
      <c r="C15" s="70"/>
      <c r="D15" s="79"/>
      <c r="E15" s="70"/>
      <c r="F15" s="79"/>
      <c r="G15" s="70"/>
      <c r="H15" s="79"/>
      <c r="I15" s="70"/>
      <c r="J15" s="79"/>
      <c r="K15" s="129"/>
    </row>
    <row r="16" spans="1:28">
      <c r="A16" s="59" t="s">
        <v>627</v>
      </c>
      <c r="B16" s="317">
        <v>-64</v>
      </c>
      <c r="C16" s="58">
        <v>4</v>
      </c>
      <c r="D16" s="317">
        <v>3810</v>
      </c>
      <c r="E16" s="58">
        <v>68</v>
      </c>
      <c r="F16" s="317">
        <v>3818</v>
      </c>
      <c r="G16" s="58">
        <v>30</v>
      </c>
      <c r="H16" s="317">
        <v>0</v>
      </c>
      <c r="I16" s="317">
        <v>149</v>
      </c>
      <c r="J16" s="472">
        <v>104</v>
      </c>
      <c r="K16" s="611">
        <v>283</v>
      </c>
      <c r="L16" s="485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8130</v>
      </c>
      <c r="C17" s="58">
        <v>829</v>
      </c>
      <c r="D17" s="317">
        <v>1931</v>
      </c>
      <c r="E17" s="58">
        <v>3562</v>
      </c>
      <c r="F17" s="317">
        <v>14452</v>
      </c>
      <c r="G17" s="58">
        <v>10481</v>
      </c>
      <c r="H17" s="317">
        <v>3163</v>
      </c>
      <c r="I17" s="317">
        <v>1190</v>
      </c>
      <c r="J17" s="472">
        <v>3740</v>
      </c>
      <c r="K17" s="611">
        <v>18574</v>
      </c>
      <c r="L17" s="48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14447</v>
      </c>
      <c r="C18" s="58">
        <v>818</v>
      </c>
      <c r="D18" s="317">
        <v>1978</v>
      </c>
      <c r="E18" s="58">
        <v>4533</v>
      </c>
      <c r="F18" s="317">
        <v>21776</v>
      </c>
      <c r="G18" s="58">
        <v>5362</v>
      </c>
      <c r="H18" s="317">
        <v>97</v>
      </c>
      <c r="I18" s="317">
        <v>234</v>
      </c>
      <c r="J18" s="472">
        <v>1915</v>
      </c>
      <c r="K18" s="611">
        <v>7608</v>
      </c>
      <c r="L18" s="485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332</v>
      </c>
      <c r="C19" s="58">
        <v>67</v>
      </c>
      <c r="D19" s="317">
        <v>573</v>
      </c>
      <c r="E19" s="58">
        <v>308</v>
      </c>
      <c r="F19" s="317">
        <v>1280</v>
      </c>
      <c r="G19" s="58">
        <v>461</v>
      </c>
      <c r="H19" s="317">
        <v>27</v>
      </c>
      <c r="I19" s="317">
        <v>80</v>
      </c>
      <c r="J19" s="472">
        <v>186</v>
      </c>
      <c r="K19" s="611">
        <v>754</v>
      </c>
      <c r="L19" s="485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5665</v>
      </c>
      <c r="C20" s="475">
        <v>1269</v>
      </c>
      <c r="D20" s="474">
        <v>4427</v>
      </c>
      <c r="E20" s="475">
        <v>4129</v>
      </c>
      <c r="F20" s="474">
        <v>15490</v>
      </c>
      <c r="G20" s="475">
        <v>7022</v>
      </c>
      <c r="H20" s="474">
        <v>62</v>
      </c>
      <c r="I20" s="474">
        <v>875</v>
      </c>
      <c r="J20" s="476">
        <v>3163</v>
      </c>
      <c r="K20" s="612">
        <v>11122</v>
      </c>
      <c r="L20" s="485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6283</v>
      </c>
      <c r="C21" s="58">
        <v>1536</v>
      </c>
      <c r="D21" s="317">
        <v>2631</v>
      </c>
      <c r="E21" s="58">
        <v>4314</v>
      </c>
      <c r="F21" s="317">
        <v>14764</v>
      </c>
      <c r="G21" s="58">
        <v>3495</v>
      </c>
      <c r="H21" s="317">
        <v>47</v>
      </c>
      <c r="I21" s="317">
        <v>5647</v>
      </c>
      <c r="J21" s="472">
        <v>1550</v>
      </c>
      <c r="K21" s="611">
        <v>10739</v>
      </c>
      <c r="L21" s="485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393</v>
      </c>
      <c r="C22" s="58">
        <v>78</v>
      </c>
      <c r="D22" s="317">
        <v>246</v>
      </c>
      <c r="E22" s="58">
        <v>358</v>
      </c>
      <c r="F22" s="317">
        <v>1075</v>
      </c>
      <c r="G22" s="58">
        <v>600</v>
      </c>
      <c r="H22" s="317">
        <v>56</v>
      </c>
      <c r="I22" s="317">
        <v>52</v>
      </c>
      <c r="J22" s="472">
        <v>490</v>
      </c>
      <c r="K22" s="611">
        <v>1198</v>
      </c>
      <c r="L22" s="485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313</v>
      </c>
      <c r="C23" s="58">
        <v>18</v>
      </c>
      <c r="D23" s="317">
        <v>79</v>
      </c>
      <c r="E23" s="58">
        <v>578</v>
      </c>
      <c r="F23" s="317">
        <v>988</v>
      </c>
      <c r="G23" s="58">
        <v>167</v>
      </c>
      <c r="H23" s="317">
        <v>0</v>
      </c>
      <c r="I23" s="317">
        <v>9</v>
      </c>
      <c r="J23" s="472">
        <v>210</v>
      </c>
      <c r="K23" s="611">
        <v>386</v>
      </c>
      <c r="L23" s="485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1750</v>
      </c>
      <c r="C24" s="58">
        <v>172</v>
      </c>
      <c r="D24" s="317">
        <v>2187</v>
      </c>
      <c r="E24" s="58">
        <v>944</v>
      </c>
      <c r="F24" s="317">
        <v>5053</v>
      </c>
      <c r="G24" s="58">
        <v>1045</v>
      </c>
      <c r="H24" s="317">
        <v>19</v>
      </c>
      <c r="I24" s="317">
        <v>177</v>
      </c>
      <c r="J24" s="472">
        <v>1898</v>
      </c>
      <c r="K24" s="611">
        <v>3139</v>
      </c>
      <c r="L24" s="485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-24</v>
      </c>
      <c r="C25" s="475">
        <v>-8</v>
      </c>
      <c r="D25" s="474">
        <v>-55</v>
      </c>
      <c r="E25" s="475">
        <v>19</v>
      </c>
      <c r="F25" s="474">
        <v>-68</v>
      </c>
      <c r="G25" s="475">
        <v>117</v>
      </c>
      <c r="H25" s="474">
        <v>13</v>
      </c>
      <c r="I25" s="474">
        <v>47</v>
      </c>
      <c r="J25" s="476">
        <v>181</v>
      </c>
      <c r="K25" s="612">
        <v>358</v>
      </c>
      <c r="L25" s="485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611">
        <v>0</v>
      </c>
      <c r="L26" s="485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1340</v>
      </c>
      <c r="C27" s="58">
        <v>61</v>
      </c>
      <c r="D27" s="317">
        <v>599</v>
      </c>
      <c r="E27" s="58">
        <v>879</v>
      </c>
      <c r="F27" s="317">
        <v>2879</v>
      </c>
      <c r="G27" s="58">
        <v>605</v>
      </c>
      <c r="H27" s="317">
        <v>1</v>
      </c>
      <c r="I27" s="317">
        <v>26</v>
      </c>
      <c r="J27" s="472">
        <v>263</v>
      </c>
      <c r="K27" s="611">
        <v>895</v>
      </c>
      <c r="L27" s="485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4437</v>
      </c>
      <c r="C28" s="58">
        <v>-32</v>
      </c>
      <c r="D28" s="317">
        <v>4621</v>
      </c>
      <c r="E28" s="58">
        <v>1896</v>
      </c>
      <c r="F28" s="317">
        <v>10922</v>
      </c>
      <c r="G28" s="58">
        <v>2137</v>
      </c>
      <c r="H28" s="317">
        <v>17</v>
      </c>
      <c r="I28" s="317">
        <v>367</v>
      </c>
      <c r="J28" s="472">
        <v>835</v>
      </c>
      <c r="K28" s="611">
        <v>3356</v>
      </c>
      <c r="L28" s="485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588</v>
      </c>
      <c r="C29" s="58">
        <v>186</v>
      </c>
      <c r="D29" s="317">
        <v>3882</v>
      </c>
      <c r="E29" s="58">
        <v>220</v>
      </c>
      <c r="F29" s="317">
        <v>4876</v>
      </c>
      <c r="G29" s="58">
        <v>294</v>
      </c>
      <c r="H29" s="317">
        <v>55</v>
      </c>
      <c r="I29" s="317">
        <v>3814</v>
      </c>
      <c r="J29" s="472">
        <v>122</v>
      </c>
      <c r="K29" s="611">
        <v>4285</v>
      </c>
      <c r="L29" s="485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12</v>
      </c>
      <c r="H30" s="317">
        <v>0</v>
      </c>
      <c r="I30" s="317">
        <v>1</v>
      </c>
      <c r="J30" s="472">
        <v>21</v>
      </c>
      <c r="K30" s="611">
        <v>34</v>
      </c>
      <c r="L30" s="485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13613</v>
      </c>
      <c r="C31" s="540">
        <v>13612</v>
      </c>
      <c r="D31" s="479">
        <v>3661</v>
      </c>
      <c r="E31" s="540">
        <v>4760</v>
      </c>
      <c r="F31" s="479">
        <v>35646</v>
      </c>
      <c r="G31" s="540">
        <v>4907</v>
      </c>
      <c r="H31" s="479">
        <v>338</v>
      </c>
      <c r="I31" s="479">
        <v>413</v>
      </c>
      <c r="J31" s="541">
        <v>1477</v>
      </c>
      <c r="K31" s="613">
        <v>7135</v>
      </c>
      <c r="L31" s="485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433</v>
      </c>
      <c r="C32" s="58">
        <v>595</v>
      </c>
      <c r="D32" s="317">
        <v>186</v>
      </c>
      <c r="E32" s="58">
        <v>532</v>
      </c>
      <c r="F32" s="317">
        <v>1746</v>
      </c>
      <c r="G32" s="58">
        <v>491</v>
      </c>
      <c r="H32" s="317">
        <v>5</v>
      </c>
      <c r="I32" s="317">
        <v>28</v>
      </c>
      <c r="J32" s="472">
        <v>270</v>
      </c>
      <c r="K32" s="611">
        <v>794</v>
      </c>
      <c r="L32" s="485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18</v>
      </c>
      <c r="C33" s="58">
        <v>1</v>
      </c>
      <c r="D33" s="317">
        <v>9</v>
      </c>
      <c r="E33" s="58">
        <v>16</v>
      </c>
      <c r="F33" s="317">
        <v>44</v>
      </c>
      <c r="G33" s="58">
        <v>1</v>
      </c>
      <c r="H33" s="317">
        <v>0</v>
      </c>
      <c r="I33" s="317">
        <v>0</v>
      </c>
      <c r="J33" s="472">
        <v>36</v>
      </c>
      <c r="K33" s="611">
        <v>37</v>
      </c>
      <c r="L33" s="485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700</v>
      </c>
      <c r="C34" s="58">
        <v>22</v>
      </c>
      <c r="D34" s="317">
        <v>97</v>
      </c>
      <c r="E34" s="58">
        <v>790</v>
      </c>
      <c r="F34" s="317">
        <v>1609</v>
      </c>
      <c r="G34" s="58">
        <v>138</v>
      </c>
      <c r="H34" s="317">
        <v>1</v>
      </c>
      <c r="I34" s="317">
        <v>222</v>
      </c>
      <c r="J34" s="472">
        <v>150</v>
      </c>
      <c r="K34" s="611">
        <v>511</v>
      </c>
      <c r="L34" s="485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108</v>
      </c>
      <c r="C35" s="475">
        <v>28</v>
      </c>
      <c r="D35" s="474">
        <v>99</v>
      </c>
      <c r="E35" s="475">
        <v>157</v>
      </c>
      <c r="F35" s="474">
        <v>392</v>
      </c>
      <c r="G35" s="475">
        <v>64</v>
      </c>
      <c r="H35" s="474">
        <v>0</v>
      </c>
      <c r="I35" s="474">
        <v>0</v>
      </c>
      <c r="J35" s="476">
        <v>155</v>
      </c>
      <c r="K35" s="612">
        <v>219</v>
      </c>
      <c r="L35" s="485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2025</v>
      </c>
      <c r="C36" s="58">
        <v>275</v>
      </c>
      <c r="D36" s="317">
        <v>1719</v>
      </c>
      <c r="E36" s="58">
        <v>1358</v>
      </c>
      <c r="F36" s="317">
        <v>5377</v>
      </c>
      <c r="G36" s="58">
        <v>1097</v>
      </c>
      <c r="H36" s="317">
        <v>4189</v>
      </c>
      <c r="I36" s="317">
        <v>219</v>
      </c>
      <c r="J36" s="472">
        <v>765</v>
      </c>
      <c r="K36" s="611">
        <v>6270</v>
      </c>
      <c r="L36" s="485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-76</v>
      </c>
      <c r="C37" s="58">
        <v>-8</v>
      </c>
      <c r="D37" s="317">
        <v>-36</v>
      </c>
      <c r="E37" s="58">
        <v>-92</v>
      </c>
      <c r="F37" s="317">
        <v>-212</v>
      </c>
      <c r="G37" s="58">
        <v>47</v>
      </c>
      <c r="H37" s="317">
        <v>0</v>
      </c>
      <c r="I37" s="317">
        <v>0</v>
      </c>
      <c r="J37" s="472">
        <v>1</v>
      </c>
      <c r="K37" s="611">
        <v>48</v>
      </c>
      <c r="L37" s="485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5643.8550186980001</v>
      </c>
      <c r="C38" s="58">
        <v>11371.055492586</v>
      </c>
      <c r="D38" s="317">
        <v>873.43408739300003</v>
      </c>
      <c r="E38" s="58">
        <v>5204.4414673970005</v>
      </c>
      <c r="F38" s="317">
        <v>23092.786066074004</v>
      </c>
      <c r="G38" s="58">
        <v>3531.2633135040001</v>
      </c>
      <c r="H38" s="317">
        <v>25545.496854755002</v>
      </c>
      <c r="I38" s="317">
        <v>279.87623160200002</v>
      </c>
      <c r="J38" s="472">
        <v>1883.7741173520001</v>
      </c>
      <c r="K38" s="611">
        <v>31240.410517213004</v>
      </c>
      <c r="L38" s="485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611">
        <v>0</v>
      </c>
      <c r="L39" s="485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4</v>
      </c>
      <c r="H40" s="317">
        <v>12</v>
      </c>
      <c r="I40" s="317">
        <v>28</v>
      </c>
      <c r="J40" s="472">
        <v>3</v>
      </c>
      <c r="K40" s="611">
        <v>47</v>
      </c>
      <c r="L40" s="485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3107</v>
      </c>
      <c r="C41" s="540">
        <v>475</v>
      </c>
      <c r="D41" s="479">
        <v>1019</v>
      </c>
      <c r="E41" s="540">
        <v>3708</v>
      </c>
      <c r="F41" s="479">
        <v>8309</v>
      </c>
      <c r="G41" s="540">
        <v>1307</v>
      </c>
      <c r="H41" s="479">
        <v>25</v>
      </c>
      <c r="I41" s="479">
        <v>160</v>
      </c>
      <c r="J41" s="541">
        <v>1119</v>
      </c>
      <c r="K41" s="613">
        <v>2611</v>
      </c>
      <c r="L41" s="485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11</v>
      </c>
      <c r="C42" s="58">
        <v>20</v>
      </c>
      <c r="D42" s="317">
        <v>0</v>
      </c>
      <c r="E42" s="58">
        <v>102</v>
      </c>
      <c r="F42" s="317">
        <v>133</v>
      </c>
      <c r="G42" s="58">
        <v>91</v>
      </c>
      <c r="H42" s="317">
        <v>0</v>
      </c>
      <c r="I42" s="317">
        <v>0</v>
      </c>
      <c r="J42" s="472">
        <v>83</v>
      </c>
      <c r="K42" s="611">
        <v>174</v>
      </c>
      <c r="L42" s="485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-177</v>
      </c>
      <c r="C43" s="58">
        <v>0</v>
      </c>
      <c r="D43" s="317">
        <v>-8</v>
      </c>
      <c r="E43" s="58">
        <v>75</v>
      </c>
      <c r="F43" s="317">
        <v>-110</v>
      </c>
      <c r="G43" s="58">
        <v>299</v>
      </c>
      <c r="H43" s="317">
        <v>0</v>
      </c>
      <c r="I43" s="317">
        <v>3</v>
      </c>
      <c r="J43" s="472">
        <v>203</v>
      </c>
      <c r="K43" s="611">
        <v>505</v>
      </c>
      <c r="L43" s="485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937</v>
      </c>
      <c r="C44" s="58">
        <v>206</v>
      </c>
      <c r="D44" s="317">
        <v>1044</v>
      </c>
      <c r="E44" s="58">
        <v>1421</v>
      </c>
      <c r="F44" s="317">
        <v>3608</v>
      </c>
      <c r="G44" s="58">
        <v>743</v>
      </c>
      <c r="H44" s="317">
        <v>328</v>
      </c>
      <c r="I44" s="317">
        <v>3246</v>
      </c>
      <c r="J44" s="472">
        <v>422</v>
      </c>
      <c r="K44" s="611">
        <v>4739</v>
      </c>
      <c r="L44" s="485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1691</v>
      </c>
      <c r="C45" s="475">
        <v>175</v>
      </c>
      <c r="D45" s="474">
        <v>228</v>
      </c>
      <c r="E45" s="475">
        <v>883</v>
      </c>
      <c r="F45" s="474">
        <v>2977</v>
      </c>
      <c r="G45" s="475">
        <v>939</v>
      </c>
      <c r="H45" s="474">
        <v>1</v>
      </c>
      <c r="I45" s="474">
        <v>1</v>
      </c>
      <c r="J45" s="476">
        <v>764</v>
      </c>
      <c r="K45" s="612">
        <v>1705</v>
      </c>
      <c r="L45" s="485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35</v>
      </c>
      <c r="C46" s="58">
        <v>3</v>
      </c>
      <c r="D46" s="317">
        <v>3</v>
      </c>
      <c r="E46" s="58">
        <v>28</v>
      </c>
      <c r="F46" s="317">
        <v>69</v>
      </c>
      <c r="G46" s="58">
        <v>10</v>
      </c>
      <c r="H46" s="317">
        <v>0</v>
      </c>
      <c r="I46" s="317">
        <v>1</v>
      </c>
      <c r="J46" s="472">
        <v>11</v>
      </c>
      <c r="K46" s="611">
        <v>22</v>
      </c>
      <c r="L46" s="485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1472</v>
      </c>
      <c r="C47" s="58">
        <v>1847</v>
      </c>
      <c r="D47" s="317">
        <v>1492</v>
      </c>
      <c r="E47" s="58">
        <v>4035</v>
      </c>
      <c r="F47" s="317">
        <v>8846</v>
      </c>
      <c r="G47" s="58">
        <v>864</v>
      </c>
      <c r="H47" s="317">
        <v>548</v>
      </c>
      <c r="I47" s="317">
        <v>335</v>
      </c>
      <c r="J47" s="472">
        <v>930</v>
      </c>
      <c r="K47" s="611">
        <v>2677</v>
      </c>
      <c r="L47" s="485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22</v>
      </c>
      <c r="C48" s="58">
        <v>7</v>
      </c>
      <c r="D48" s="317">
        <v>145</v>
      </c>
      <c r="E48" s="58">
        <v>86</v>
      </c>
      <c r="F48" s="317">
        <v>260</v>
      </c>
      <c r="G48" s="58">
        <v>11</v>
      </c>
      <c r="H48" s="317">
        <v>0</v>
      </c>
      <c r="I48" s="317">
        <v>5</v>
      </c>
      <c r="J48" s="472">
        <v>42</v>
      </c>
      <c r="K48" s="611">
        <v>58</v>
      </c>
      <c r="L48" s="485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90</v>
      </c>
      <c r="C49" s="58">
        <v>6</v>
      </c>
      <c r="D49" s="317">
        <v>92</v>
      </c>
      <c r="E49" s="58">
        <v>49</v>
      </c>
      <c r="F49" s="317">
        <v>237</v>
      </c>
      <c r="G49" s="58">
        <v>49</v>
      </c>
      <c r="H49" s="317">
        <v>7</v>
      </c>
      <c r="I49" s="317">
        <v>301</v>
      </c>
      <c r="J49" s="472">
        <v>39</v>
      </c>
      <c r="K49" s="611">
        <v>396</v>
      </c>
      <c r="L49" s="485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5329</v>
      </c>
      <c r="C50" s="58">
        <v>1084</v>
      </c>
      <c r="D50" s="317">
        <v>4216</v>
      </c>
      <c r="E50" s="58">
        <v>6595</v>
      </c>
      <c r="F50" s="317">
        <v>17224</v>
      </c>
      <c r="G50" s="58">
        <v>2653</v>
      </c>
      <c r="H50" s="317">
        <v>295</v>
      </c>
      <c r="I50" s="317">
        <v>903</v>
      </c>
      <c r="J50" s="472">
        <v>2715</v>
      </c>
      <c r="K50" s="611">
        <v>6566</v>
      </c>
      <c r="L50" s="485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78571.855018697999</v>
      </c>
      <c r="C51" s="478">
        <v>34717.055492585998</v>
      </c>
      <c r="D51" s="478">
        <v>41748.434087392998</v>
      </c>
      <c r="E51" s="478">
        <v>51515.441467397002</v>
      </c>
      <c r="F51" s="478">
        <v>206552.78606607401</v>
      </c>
      <c r="G51" s="478">
        <v>49074.263313504001</v>
      </c>
      <c r="H51" s="478">
        <v>34851.496854755002</v>
      </c>
      <c r="I51" s="478">
        <v>18812.876231602</v>
      </c>
      <c r="J51" s="478">
        <v>25746.774117352001</v>
      </c>
      <c r="K51" s="490">
        <v>128485.41051721301</v>
      </c>
      <c r="L51" s="485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611">
        <v>0</v>
      </c>
      <c r="L52" s="485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611">
        <v>0</v>
      </c>
      <c r="L53" s="485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611">
        <v>0</v>
      </c>
      <c r="L54" s="485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611">
        <v>0</v>
      </c>
      <c r="L55" s="485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611">
        <v>0</v>
      </c>
      <c r="L56" s="485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613">
        <v>0</v>
      </c>
      <c r="L57" s="485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611">
        <v>0</v>
      </c>
      <c r="L58" s="485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611">
        <v>0</v>
      </c>
      <c r="L59" s="485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611">
        <v>0</v>
      </c>
      <c r="L60" s="485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612">
        <v>0</v>
      </c>
      <c r="L61" s="485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611">
        <v>0</v>
      </c>
      <c r="L62" s="485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611">
        <v>0</v>
      </c>
      <c r="L63" s="485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611">
        <v>0</v>
      </c>
      <c r="L64" s="485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611">
        <v>0</v>
      </c>
      <c r="L65" s="485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611">
        <v>0</v>
      </c>
      <c r="L66" s="485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613">
        <v>0</v>
      </c>
      <c r="L67" s="485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611">
        <v>0</v>
      </c>
      <c r="L68" s="485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611">
        <v>0</v>
      </c>
      <c r="L69" s="485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611">
        <v>0</v>
      </c>
      <c r="L70" s="485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612">
        <v>0</v>
      </c>
      <c r="L71" s="485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611">
        <v>0</v>
      </c>
      <c r="L72" s="485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611">
        <v>0</v>
      </c>
      <c r="L73" s="485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611">
        <v>0</v>
      </c>
      <c r="L74" s="485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611">
        <v>0</v>
      </c>
      <c r="L75" s="485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91">
        <v>0</v>
      </c>
      <c r="L76" s="485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78571.855018697999</v>
      </c>
      <c r="C77" s="88">
        <v>34717.055492585998</v>
      </c>
      <c r="D77" s="88">
        <v>41748.434087392998</v>
      </c>
      <c r="E77" s="88">
        <v>51515.441467397002</v>
      </c>
      <c r="F77" s="88">
        <v>206552.78606607401</v>
      </c>
      <c r="G77" s="88">
        <v>49074.263313504001</v>
      </c>
      <c r="H77" s="88">
        <v>34851.496854755002</v>
      </c>
      <c r="I77" s="88">
        <v>18812.876231602</v>
      </c>
      <c r="J77" s="88">
        <v>25746.774117352001</v>
      </c>
      <c r="K77" s="132">
        <v>128485.41051721301</v>
      </c>
      <c r="L77" s="10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72163.330680599</v>
      </c>
      <c r="C78" s="70">
        <v>32239.349970404</v>
      </c>
      <c r="D78" s="79">
        <v>32605.865976820998</v>
      </c>
      <c r="E78" s="98">
        <v>45252.996099634998</v>
      </c>
      <c r="F78" s="76">
        <v>182261.54272745899</v>
      </c>
      <c r="G78" s="70">
        <v>32967.287414004</v>
      </c>
      <c r="H78" s="79">
        <v>7845.8521358500002</v>
      </c>
      <c r="I78" s="70">
        <v>153392.34909561701</v>
      </c>
      <c r="J78" s="99">
        <v>30187.696252113001</v>
      </c>
      <c r="K78" s="76">
        <v>224393.184897584</v>
      </c>
    </row>
    <row r="79" spans="1:28">
      <c r="A79" s="193">
        <v>2001</v>
      </c>
      <c r="B79" s="79">
        <v>43572.39</v>
      </c>
      <c r="C79" s="70">
        <v>22350.974999999999</v>
      </c>
      <c r="D79" s="79">
        <v>24170.279000000002</v>
      </c>
      <c r="E79" s="98">
        <v>30479.647000000001</v>
      </c>
      <c r="F79" s="79">
        <v>120573.29100000001</v>
      </c>
      <c r="G79" s="70">
        <v>28554.154000000002</v>
      </c>
      <c r="H79" s="79">
        <v>7624.3070000000007</v>
      </c>
      <c r="I79" s="70">
        <v>8278.3970000000008</v>
      </c>
      <c r="J79" s="79">
        <v>9615.24</v>
      </c>
      <c r="K79" s="79">
        <v>54072.097999999998</v>
      </c>
    </row>
    <row r="80" spans="1:28">
      <c r="A80" s="193">
        <v>2000</v>
      </c>
      <c r="B80" s="79">
        <v>21782.440477</v>
      </c>
      <c r="C80" s="70">
        <v>10486.381160000001</v>
      </c>
      <c r="D80" s="79">
        <v>17205.420069</v>
      </c>
      <c r="E80" s="79">
        <v>17606.33137</v>
      </c>
      <c r="F80" s="79">
        <v>67080.573076000001</v>
      </c>
      <c r="G80" s="79">
        <v>10859.054</v>
      </c>
      <c r="H80" s="79">
        <v>3324.8530000000001</v>
      </c>
      <c r="I80" s="79">
        <v>14850.554</v>
      </c>
      <c r="J80" s="79">
        <v>6095.6679999999997</v>
      </c>
      <c r="K80" s="79">
        <v>35130.129000000001</v>
      </c>
    </row>
    <row r="81" spans="1:11" ht="13.5" thickBot="1">
      <c r="A81" s="194">
        <v>1999</v>
      </c>
      <c r="B81" s="90">
        <v>13051.641234064999</v>
      </c>
      <c r="C81" s="91">
        <v>4365.1947982599995</v>
      </c>
      <c r="D81" s="90">
        <v>9694.1438016299999</v>
      </c>
      <c r="E81" s="91">
        <v>10633.3843309</v>
      </c>
      <c r="F81" s="90">
        <v>37744.364164855004</v>
      </c>
      <c r="G81" s="91">
        <v>5733.9268949349998</v>
      </c>
      <c r="H81" s="90">
        <v>1049.7779999999998</v>
      </c>
      <c r="I81" s="91">
        <v>7015.1255085150005</v>
      </c>
      <c r="J81" s="90">
        <v>4026.3638946750007</v>
      </c>
      <c r="K81" s="90">
        <v>17825.194298125003</v>
      </c>
    </row>
    <row r="84" spans="1:11" ht="13.5" thickBot="1"/>
    <row r="85" spans="1:11" ht="13.5" thickBot="1">
      <c r="A85" s="609" t="s">
        <v>1909</v>
      </c>
    </row>
  </sheetData>
  <mergeCells count="15">
    <mergeCell ref="K11:K13"/>
    <mergeCell ref="G11:G13"/>
    <mergeCell ref="H11:H13"/>
    <mergeCell ref="I11:I13"/>
    <mergeCell ref="J11:J13"/>
    <mergeCell ref="A5:K5"/>
    <mergeCell ref="A6:K6"/>
    <mergeCell ref="A9:A13"/>
    <mergeCell ref="B9:F10"/>
    <mergeCell ref="G9:K10"/>
    <mergeCell ref="B11:B13"/>
    <mergeCell ref="C11:C13"/>
    <mergeCell ref="D11:D13"/>
    <mergeCell ref="E11:E13"/>
    <mergeCell ref="F11:F13"/>
  </mergeCells>
  <phoneticPr fontId="2" type="noConversion"/>
  <hyperlinks>
    <hyperlink ref="A1" location="icindekiler!A57" display="İÇİNDEKİLER"/>
    <hyperlink ref="A2" location="Index!A57" display="INDEX"/>
    <hyperlink ref="B1" location="'20'!A85" display="▼"/>
    <hyperlink ref="A85" location="'20'!A1" display="▲"/>
  </hyperlinks>
  <pageMargins left="0.2" right="0.18" top="0.69" bottom="1" header="0.5" footer="0.5"/>
  <pageSetup paperSize="9" scale="65" orientation="portrait" verticalDpi="300" r:id="rId1"/>
  <headerFooter alignWithMargins="0"/>
  <webPublishItems count="1">
    <webPublishItem id="24411" divId="Tablolar son_24411" sourceType="sheet" destinationFile="F:\karıştı valla\Tablolar\Tablolar Son\20.htm"/>
  </webPublishItem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Z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14.140625" style="1" customWidth="1"/>
    <col min="3" max="3" width="14.28515625" style="1" customWidth="1"/>
    <col min="4" max="4" width="14" style="1" customWidth="1"/>
    <col min="5" max="5" width="16.42578125" style="1" customWidth="1"/>
    <col min="6" max="6" width="13.28515625" style="1" customWidth="1"/>
    <col min="7" max="7" width="14.42578125" style="1" customWidth="1"/>
    <col min="8" max="8" width="14" style="1" customWidth="1"/>
    <col min="9" max="9" width="15.140625" style="1" customWidth="1"/>
    <col min="10" max="10" width="13.42578125" style="1" customWidth="1"/>
    <col min="11" max="11" width="15.42578125" style="1" customWidth="1"/>
    <col min="12" max="12" width="17.140625" style="1" customWidth="1"/>
    <col min="13" max="13" width="14.28515625" style="1" customWidth="1"/>
    <col min="14" max="14" width="14" style="1" customWidth="1"/>
    <col min="15" max="15" width="14.7109375" style="1" customWidth="1"/>
    <col min="16" max="16" width="4.42578125" style="1" customWidth="1"/>
    <col min="17" max="17" width="0.28515625" style="1" hidden="1" customWidth="1"/>
    <col min="18" max="18" width="0.85546875" style="1" hidden="1" customWidth="1"/>
    <col min="19" max="19" width="1.28515625" style="1" hidden="1" customWidth="1"/>
    <col min="20" max="20" width="1.7109375" style="1" hidden="1" customWidth="1"/>
    <col min="21" max="21" width="1" style="1" hidden="1" customWidth="1"/>
    <col min="22" max="22" width="0.7109375" style="1" hidden="1" customWidth="1"/>
    <col min="23" max="23" width="1.140625" style="1" hidden="1" customWidth="1"/>
    <col min="24" max="24" width="1.28515625" style="1" hidden="1" customWidth="1"/>
    <col min="25" max="25" width="0.85546875" style="1" hidden="1" customWidth="1"/>
    <col min="26" max="26" width="1.28515625" style="1" hidden="1" customWidth="1"/>
    <col min="27" max="27" width="0" style="1" hidden="1" customWidth="1"/>
    <col min="28" max="16384" width="9.140625" style="1"/>
  </cols>
  <sheetData>
    <row r="1" spans="1:16">
      <c r="A1" s="7" t="s">
        <v>1438</v>
      </c>
      <c r="B1" s="546" t="s">
        <v>1908</v>
      </c>
    </row>
    <row r="2" spans="1:16">
      <c r="A2" s="179" t="s">
        <v>1437</v>
      </c>
    </row>
    <row r="3" spans="1:16">
      <c r="A3" s="26" t="s">
        <v>2295</v>
      </c>
      <c r="O3" s="1" t="s">
        <v>2296</v>
      </c>
    </row>
    <row r="4" spans="1:16">
      <c r="A4" s="26"/>
    </row>
    <row r="5" spans="1:16" ht="12.75" customHeight="1">
      <c r="A5" s="703" t="s">
        <v>2297</v>
      </c>
      <c r="B5" s="703"/>
      <c r="C5" s="703"/>
      <c r="D5" s="703"/>
      <c r="E5" s="703"/>
      <c r="F5" s="703"/>
      <c r="G5" s="703"/>
      <c r="H5" s="703"/>
      <c r="I5" s="704" t="s">
        <v>1651</v>
      </c>
      <c r="J5" s="704"/>
      <c r="K5" s="704"/>
      <c r="L5" s="704"/>
      <c r="M5" s="704"/>
      <c r="N5" s="704"/>
      <c r="O5" s="704"/>
    </row>
    <row r="6" spans="1:16" ht="12.75" customHeight="1">
      <c r="A6" s="703"/>
      <c r="B6" s="703"/>
      <c r="C6" s="703"/>
      <c r="D6" s="703"/>
      <c r="E6" s="703"/>
      <c r="F6" s="703"/>
      <c r="G6" s="703"/>
      <c r="H6" s="703"/>
      <c r="I6" s="704"/>
      <c r="J6" s="704"/>
      <c r="K6" s="704"/>
      <c r="L6" s="704"/>
      <c r="M6" s="704"/>
      <c r="N6" s="704"/>
      <c r="O6" s="704"/>
    </row>
    <row r="7" spans="1:16">
      <c r="A7" s="64"/>
      <c r="B7" s="64"/>
      <c r="C7" s="64"/>
      <c r="D7" s="64"/>
      <c r="E7" s="64"/>
      <c r="F7" s="64"/>
      <c r="G7" s="64"/>
      <c r="H7" s="64"/>
      <c r="I7" s="131"/>
      <c r="J7" s="131"/>
      <c r="K7" s="131"/>
      <c r="L7" s="131"/>
      <c r="M7" s="131"/>
      <c r="N7" s="131"/>
      <c r="O7" s="131"/>
    </row>
    <row r="8" spans="1:16" ht="13.5" thickBot="1">
      <c r="A8" s="26"/>
    </row>
    <row r="9" spans="1:16" ht="15.75" customHeight="1">
      <c r="A9" s="697" t="s">
        <v>1620</v>
      </c>
      <c r="B9" s="680" t="s">
        <v>2000</v>
      </c>
      <c r="C9" s="695"/>
      <c r="D9" s="695"/>
      <c r="E9" s="684"/>
      <c r="F9" s="682" t="s">
        <v>1996</v>
      </c>
      <c r="G9" s="680" t="s">
        <v>1997</v>
      </c>
      <c r="H9" s="684"/>
      <c r="I9" s="682" t="s">
        <v>2001</v>
      </c>
      <c r="J9" s="682" t="s">
        <v>2002</v>
      </c>
      <c r="K9" s="682" t="s">
        <v>2003</v>
      </c>
      <c r="L9" s="682" t="s">
        <v>2004</v>
      </c>
      <c r="M9" s="682" t="s">
        <v>2005</v>
      </c>
      <c r="N9" s="682" t="s">
        <v>2006</v>
      </c>
      <c r="O9" s="682" t="s">
        <v>2007</v>
      </c>
    </row>
    <row r="10" spans="1:16" ht="15.75" customHeight="1" thickBot="1">
      <c r="A10" s="698"/>
      <c r="B10" s="681"/>
      <c r="C10" s="696"/>
      <c r="D10" s="696"/>
      <c r="E10" s="685"/>
      <c r="F10" s="686"/>
      <c r="G10" s="681"/>
      <c r="H10" s="685"/>
      <c r="I10" s="686"/>
      <c r="J10" s="686"/>
      <c r="K10" s="686"/>
      <c r="L10" s="686"/>
      <c r="M10" s="686"/>
      <c r="N10" s="686"/>
      <c r="O10" s="686"/>
    </row>
    <row r="11" spans="1:16" ht="17.25" customHeight="1">
      <c r="A11" s="698"/>
      <c r="B11" s="682" t="s">
        <v>1992</v>
      </c>
      <c r="C11" s="682" t="s">
        <v>1993</v>
      </c>
      <c r="D11" s="682" t="s">
        <v>1994</v>
      </c>
      <c r="E11" s="682" t="s">
        <v>1995</v>
      </c>
      <c r="F11" s="686"/>
      <c r="G11" s="682" t="s">
        <v>1998</v>
      </c>
      <c r="H11" s="682" t="s">
        <v>1999</v>
      </c>
      <c r="I11" s="686"/>
      <c r="J11" s="686"/>
      <c r="K11" s="686"/>
      <c r="L11" s="686"/>
      <c r="M11" s="686"/>
      <c r="N11" s="686"/>
      <c r="O11" s="686"/>
    </row>
    <row r="12" spans="1:16" ht="17.2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</row>
    <row r="13" spans="1:16" ht="19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</row>
    <row r="14" spans="1:16">
      <c r="A14" s="57" t="s">
        <v>1928</v>
      </c>
      <c r="B14" s="12"/>
      <c r="C14" s="12"/>
      <c r="D14" s="30"/>
      <c r="E14" s="12"/>
      <c r="F14" s="12"/>
      <c r="G14" s="30"/>
      <c r="H14" s="127"/>
      <c r="I14" s="30"/>
      <c r="J14" s="105"/>
      <c r="K14" s="30"/>
      <c r="L14" s="30"/>
      <c r="M14" s="105"/>
      <c r="N14" s="30"/>
      <c r="O14" s="127"/>
    </row>
    <row r="15" spans="1:16">
      <c r="A15" s="542" t="s">
        <v>626</v>
      </c>
      <c r="B15" s="107"/>
      <c r="C15" s="107"/>
      <c r="D15" s="35"/>
      <c r="E15" s="107"/>
      <c r="F15" s="107"/>
      <c r="G15" s="35"/>
      <c r="H15" s="128"/>
      <c r="I15" s="35"/>
      <c r="J15" s="8"/>
      <c r="K15" s="35"/>
      <c r="L15" s="35"/>
      <c r="M15" s="8"/>
      <c r="N15" s="35"/>
      <c r="O15" s="8"/>
      <c r="P15" s="107"/>
    </row>
    <row r="16" spans="1:16">
      <c r="A16" s="59" t="s">
        <v>627</v>
      </c>
      <c r="B16" s="317">
        <v>718</v>
      </c>
      <c r="C16" s="58">
        <v>189</v>
      </c>
      <c r="D16" s="317">
        <v>1906</v>
      </c>
      <c r="E16" s="58">
        <v>58</v>
      </c>
      <c r="F16" s="317">
        <v>8492</v>
      </c>
      <c r="G16" s="58">
        <v>840</v>
      </c>
      <c r="H16" s="317">
        <v>8937</v>
      </c>
      <c r="I16" s="317">
        <v>0</v>
      </c>
      <c r="J16" s="472">
        <v>0</v>
      </c>
      <c r="K16" s="473">
        <v>2594</v>
      </c>
      <c r="L16" s="58">
        <v>0</v>
      </c>
      <c r="M16" s="317">
        <v>0</v>
      </c>
      <c r="N16" s="58">
        <v>0</v>
      </c>
      <c r="O16" s="485">
        <v>23734</v>
      </c>
      <c r="P16" s="485"/>
    </row>
    <row r="17" spans="1:16">
      <c r="A17" s="59" t="s">
        <v>628</v>
      </c>
      <c r="B17" s="317">
        <v>47566</v>
      </c>
      <c r="C17" s="58">
        <v>6354</v>
      </c>
      <c r="D17" s="317">
        <v>132705</v>
      </c>
      <c r="E17" s="58">
        <v>1816</v>
      </c>
      <c r="F17" s="317">
        <v>6679</v>
      </c>
      <c r="G17" s="58">
        <v>2137</v>
      </c>
      <c r="H17" s="317">
        <v>4659</v>
      </c>
      <c r="I17" s="317">
        <v>1769</v>
      </c>
      <c r="J17" s="472">
        <v>6818</v>
      </c>
      <c r="K17" s="473">
        <v>19</v>
      </c>
      <c r="L17" s="58">
        <v>224</v>
      </c>
      <c r="M17" s="317">
        <v>0</v>
      </c>
      <c r="N17" s="58">
        <v>349</v>
      </c>
      <c r="O17" s="485">
        <v>211095</v>
      </c>
      <c r="P17" s="485"/>
    </row>
    <row r="18" spans="1:16">
      <c r="A18" s="59" t="s">
        <v>629</v>
      </c>
      <c r="B18" s="317">
        <v>43943</v>
      </c>
      <c r="C18" s="58">
        <v>8982</v>
      </c>
      <c r="D18" s="317">
        <v>170668</v>
      </c>
      <c r="E18" s="58">
        <v>0</v>
      </c>
      <c r="F18" s="317">
        <v>12342</v>
      </c>
      <c r="G18" s="58">
        <v>1645</v>
      </c>
      <c r="H18" s="317">
        <v>1834</v>
      </c>
      <c r="I18" s="317">
        <v>138</v>
      </c>
      <c r="J18" s="472">
        <v>4557</v>
      </c>
      <c r="K18" s="473">
        <v>55</v>
      </c>
      <c r="L18" s="58">
        <v>349</v>
      </c>
      <c r="M18" s="317">
        <v>445</v>
      </c>
      <c r="N18" s="58">
        <v>2270</v>
      </c>
      <c r="O18" s="485">
        <v>247228</v>
      </c>
      <c r="P18" s="485"/>
    </row>
    <row r="19" spans="1:16">
      <c r="A19" s="59" t="s">
        <v>630</v>
      </c>
      <c r="B19" s="317">
        <v>18887</v>
      </c>
      <c r="C19" s="58">
        <v>1441</v>
      </c>
      <c r="D19" s="317">
        <v>21762</v>
      </c>
      <c r="E19" s="58">
        <v>768</v>
      </c>
      <c r="F19" s="317">
        <v>1662</v>
      </c>
      <c r="G19" s="58">
        <v>89</v>
      </c>
      <c r="H19" s="317">
        <v>478</v>
      </c>
      <c r="I19" s="317">
        <v>295</v>
      </c>
      <c r="J19" s="472">
        <v>883</v>
      </c>
      <c r="K19" s="473">
        <v>0</v>
      </c>
      <c r="L19" s="58">
        <v>40</v>
      </c>
      <c r="M19" s="317">
        <v>0</v>
      </c>
      <c r="N19" s="58">
        <v>0</v>
      </c>
      <c r="O19" s="485">
        <v>46305</v>
      </c>
      <c r="P19" s="485"/>
    </row>
    <row r="20" spans="1:16">
      <c r="A20" s="60" t="s">
        <v>631</v>
      </c>
      <c r="B20" s="474">
        <v>64543</v>
      </c>
      <c r="C20" s="475">
        <v>10966</v>
      </c>
      <c r="D20" s="474">
        <v>217870</v>
      </c>
      <c r="E20" s="475">
        <v>985</v>
      </c>
      <c r="F20" s="474">
        <v>6550</v>
      </c>
      <c r="G20" s="475">
        <v>2132</v>
      </c>
      <c r="H20" s="474">
        <v>6631</v>
      </c>
      <c r="I20" s="474">
        <v>2273</v>
      </c>
      <c r="J20" s="476">
        <v>4233</v>
      </c>
      <c r="K20" s="477">
        <v>-9</v>
      </c>
      <c r="L20" s="475">
        <v>321</v>
      </c>
      <c r="M20" s="474">
        <v>225</v>
      </c>
      <c r="N20" s="475">
        <v>1457</v>
      </c>
      <c r="O20" s="489">
        <v>318177</v>
      </c>
      <c r="P20" s="485"/>
    </row>
    <row r="21" spans="1:16">
      <c r="A21" s="59" t="s">
        <v>632</v>
      </c>
      <c r="B21" s="317">
        <v>30959</v>
      </c>
      <c r="C21" s="58">
        <v>6014</v>
      </c>
      <c r="D21" s="317">
        <v>77321</v>
      </c>
      <c r="E21" s="58">
        <v>243</v>
      </c>
      <c r="F21" s="317">
        <v>6838</v>
      </c>
      <c r="G21" s="58">
        <v>609</v>
      </c>
      <c r="H21" s="317">
        <v>1185</v>
      </c>
      <c r="I21" s="317">
        <v>224</v>
      </c>
      <c r="J21" s="472">
        <v>1950</v>
      </c>
      <c r="K21" s="473">
        <v>34</v>
      </c>
      <c r="L21" s="58">
        <v>195</v>
      </c>
      <c r="M21" s="317">
        <v>178</v>
      </c>
      <c r="N21" s="58">
        <v>529</v>
      </c>
      <c r="O21" s="485">
        <v>126279</v>
      </c>
      <c r="P21" s="485"/>
    </row>
    <row r="22" spans="1:16">
      <c r="A22" s="59" t="s">
        <v>633</v>
      </c>
      <c r="B22" s="317">
        <v>11875</v>
      </c>
      <c r="C22" s="58">
        <v>758</v>
      </c>
      <c r="D22" s="317">
        <v>12763</v>
      </c>
      <c r="E22" s="58">
        <v>72</v>
      </c>
      <c r="F22" s="317">
        <v>788</v>
      </c>
      <c r="G22" s="58">
        <v>108</v>
      </c>
      <c r="H22" s="317">
        <v>178</v>
      </c>
      <c r="I22" s="317">
        <v>0</v>
      </c>
      <c r="J22" s="472">
        <v>59</v>
      </c>
      <c r="K22" s="473">
        <v>1</v>
      </c>
      <c r="L22" s="58">
        <v>48</v>
      </c>
      <c r="M22" s="317">
        <v>5</v>
      </c>
      <c r="N22" s="58">
        <v>9</v>
      </c>
      <c r="O22" s="485">
        <v>26664</v>
      </c>
      <c r="P22" s="485"/>
    </row>
    <row r="23" spans="1:16">
      <c r="A23" s="59" t="s">
        <v>634</v>
      </c>
      <c r="B23" s="317">
        <v>6780</v>
      </c>
      <c r="C23" s="58">
        <v>401</v>
      </c>
      <c r="D23" s="317">
        <v>9549</v>
      </c>
      <c r="E23" s="58">
        <v>357</v>
      </c>
      <c r="F23" s="317">
        <v>781</v>
      </c>
      <c r="G23" s="58">
        <v>49</v>
      </c>
      <c r="H23" s="317">
        <v>24</v>
      </c>
      <c r="I23" s="317">
        <v>304</v>
      </c>
      <c r="J23" s="472">
        <v>2197</v>
      </c>
      <c r="K23" s="473">
        <v>2</v>
      </c>
      <c r="L23" s="58">
        <v>27</v>
      </c>
      <c r="M23" s="317">
        <v>0</v>
      </c>
      <c r="N23" s="58">
        <v>0</v>
      </c>
      <c r="O23" s="485">
        <v>20471</v>
      </c>
      <c r="P23" s="485"/>
    </row>
    <row r="24" spans="1:16">
      <c r="A24" s="59" t="s">
        <v>635</v>
      </c>
      <c r="B24" s="317">
        <v>9985</v>
      </c>
      <c r="C24" s="58">
        <v>1637</v>
      </c>
      <c r="D24" s="317">
        <v>33517</v>
      </c>
      <c r="E24" s="58">
        <v>74</v>
      </c>
      <c r="F24" s="317">
        <v>705</v>
      </c>
      <c r="G24" s="58">
        <v>643</v>
      </c>
      <c r="H24" s="317">
        <v>2436</v>
      </c>
      <c r="I24" s="317">
        <v>603</v>
      </c>
      <c r="J24" s="472">
        <v>595</v>
      </c>
      <c r="K24" s="473">
        <v>2</v>
      </c>
      <c r="L24" s="58">
        <v>28</v>
      </c>
      <c r="M24" s="317">
        <v>0</v>
      </c>
      <c r="N24" s="58">
        <v>0</v>
      </c>
      <c r="O24" s="485">
        <v>50225</v>
      </c>
      <c r="P24" s="485"/>
    </row>
    <row r="25" spans="1:16">
      <c r="A25" s="60" t="s">
        <v>636</v>
      </c>
      <c r="B25" s="474">
        <v>1728</v>
      </c>
      <c r="C25" s="475">
        <v>-16</v>
      </c>
      <c r="D25" s="474">
        <v>-543</v>
      </c>
      <c r="E25" s="475">
        <v>14</v>
      </c>
      <c r="F25" s="474">
        <v>-29</v>
      </c>
      <c r="G25" s="475">
        <v>-8</v>
      </c>
      <c r="H25" s="474">
        <v>49</v>
      </c>
      <c r="I25" s="474">
        <v>-19</v>
      </c>
      <c r="J25" s="476">
        <v>-15</v>
      </c>
      <c r="K25" s="477">
        <v>0</v>
      </c>
      <c r="L25" s="475">
        <v>3</v>
      </c>
      <c r="M25" s="474">
        <v>-28</v>
      </c>
      <c r="N25" s="475">
        <v>-30</v>
      </c>
      <c r="O25" s="489">
        <v>1106</v>
      </c>
      <c r="P25" s="485"/>
    </row>
    <row r="26" spans="1:16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485">
        <v>0</v>
      </c>
      <c r="P26" s="485"/>
    </row>
    <row r="27" spans="1:16">
      <c r="A27" s="59" t="s">
        <v>638</v>
      </c>
      <c r="B27" s="317">
        <v>9158</v>
      </c>
      <c r="C27" s="58">
        <v>1121</v>
      </c>
      <c r="D27" s="317">
        <v>35133</v>
      </c>
      <c r="E27" s="58">
        <v>526</v>
      </c>
      <c r="F27" s="317">
        <v>1476</v>
      </c>
      <c r="G27" s="58">
        <v>211</v>
      </c>
      <c r="H27" s="317">
        <v>285</v>
      </c>
      <c r="I27" s="317">
        <v>351</v>
      </c>
      <c r="J27" s="472">
        <v>8541</v>
      </c>
      <c r="K27" s="473">
        <v>0</v>
      </c>
      <c r="L27" s="58">
        <v>28</v>
      </c>
      <c r="M27" s="317">
        <v>0</v>
      </c>
      <c r="N27" s="58">
        <v>144</v>
      </c>
      <c r="O27" s="485">
        <v>56974</v>
      </c>
      <c r="P27" s="485"/>
    </row>
    <row r="28" spans="1:16">
      <c r="A28" s="59" t="s">
        <v>639</v>
      </c>
      <c r="B28" s="317">
        <v>6165</v>
      </c>
      <c r="C28" s="58">
        <v>944</v>
      </c>
      <c r="D28" s="317">
        <v>22753</v>
      </c>
      <c r="E28" s="58">
        <v>28</v>
      </c>
      <c r="F28" s="317">
        <v>4564</v>
      </c>
      <c r="G28" s="58">
        <v>843</v>
      </c>
      <c r="H28" s="317">
        <v>2359</v>
      </c>
      <c r="I28" s="317">
        <v>790</v>
      </c>
      <c r="J28" s="472">
        <v>4150</v>
      </c>
      <c r="K28" s="473">
        <v>0</v>
      </c>
      <c r="L28" s="58">
        <v>34</v>
      </c>
      <c r="M28" s="317">
        <v>5138</v>
      </c>
      <c r="N28" s="58">
        <v>1637</v>
      </c>
      <c r="O28" s="485">
        <v>49405</v>
      </c>
      <c r="P28" s="485"/>
    </row>
    <row r="29" spans="1:16">
      <c r="A29" s="59" t="s">
        <v>640</v>
      </c>
      <c r="B29" s="317">
        <v>5920</v>
      </c>
      <c r="C29" s="58">
        <v>559</v>
      </c>
      <c r="D29" s="317">
        <v>14342</v>
      </c>
      <c r="E29" s="58">
        <v>44</v>
      </c>
      <c r="F29" s="317">
        <v>674</v>
      </c>
      <c r="G29" s="58">
        <v>147</v>
      </c>
      <c r="H29" s="317">
        <v>1268</v>
      </c>
      <c r="I29" s="317">
        <v>26</v>
      </c>
      <c r="J29" s="472">
        <v>555</v>
      </c>
      <c r="K29" s="473">
        <v>0</v>
      </c>
      <c r="L29" s="58">
        <v>43</v>
      </c>
      <c r="M29" s="317">
        <v>0</v>
      </c>
      <c r="N29" s="58">
        <v>0</v>
      </c>
      <c r="O29" s="485">
        <v>23578</v>
      </c>
      <c r="P29" s="485"/>
    </row>
    <row r="30" spans="1:16">
      <c r="A30" s="60" t="s">
        <v>641</v>
      </c>
      <c r="B30" s="317">
        <v>-2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485">
        <v>-2</v>
      </c>
      <c r="P30" s="485"/>
    </row>
    <row r="31" spans="1:16">
      <c r="A31" s="59" t="s">
        <v>2332</v>
      </c>
      <c r="B31" s="479">
        <v>46706</v>
      </c>
      <c r="C31" s="540">
        <v>2890</v>
      </c>
      <c r="D31" s="479">
        <v>73006</v>
      </c>
      <c r="E31" s="540">
        <v>926</v>
      </c>
      <c r="F31" s="479">
        <v>5328</v>
      </c>
      <c r="G31" s="540">
        <v>1126</v>
      </c>
      <c r="H31" s="479">
        <v>3668</v>
      </c>
      <c r="I31" s="479">
        <v>73</v>
      </c>
      <c r="J31" s="541">
        <v>2857</v>
      </c>
      <c r="K31" s="480">
        <v>180</v>
      </c>
      <c r="L31" s="540">
        <v>609</v>
      </c>
      <c r="M31" s="479">
        <v>9271</v>
      </c>
      <c r="N31" s="540">
        <v>1489</v>
      </c>
      <c r="O31" s="491">
        <v>148129</v>
      </c>
      <c r="P31" s="485"/>
    </row>
    <row r="32" spans="1:16">
      <c r="A32" s="59" t="s">
        <v>2333</v>
      </c>
      <c r="B32" s="317">
        <v>21070</v>
      </c>
      <c r="C32" s="58">
        <v>1246</v>
      </c>
      <c r="D32" s="317">
        <v>23553</v>
      </c>
      <c r="E32" s="58">
        <v>531</v>
      </c>
      <c r="F32" s="317">
        <v>1134</v>
      </c>
      <c r="G32" s="58">
        <v>46</v>
      </c>
      <c r="H32" s="317">
        <v>59</v>
      </c>
      <c r="I32" s="317">
        <v>20</v>
      </c>
      <c r="J32" s="472">
        <v>93</v>
      </c>
      <c r="K32" s="473">
        <v>2</v>
      </c>
      <c r="L32" s="58">
        <v>225</v>
      </c>
      <c r="M32" s="317">
        <v>129</v>
      </c>
      <c r="N32" s="58">
        <v>27</v>
      </c>
      <c r="O32" s="485">
        <v>48135</v>
      </c>
      <c r="P32" s="485"/>
    </row>
    <row r="33" spans="1:16">
      <c r="A33" s="59" t="s">
        <v>2334</v>
      </c>
      <c r="B33" s="317">
        <v>11072</v>
      </c>
      <c r="C33" s="58">
        <v>274</v>
      </c>
      <c r="D33" s="317">
        <v>3540</v>
      </c>
      <c r="E33" s="58">
        <v>0</v>
      </c>
      <c r="F33" s="317">
        <v>224</v>
      </c>
      <c r="G33" s="58">
        <v>10</v>
      </c>
      <c r="H33" s="317">
        <v>8</v>
      </c>
      <c r="I33" s="317">
        <v>58</v>
      </c>
      <c r="J33" s="472">
        <v>153</v>
      </c>
      <c r="K33" s="473">
        <v>0</v>
      </c>
      <c r="L33" s="58">
        <v>4</v>
      </c>
      <c r="M33" s="317">
        <v>0</v>
      </c>
      <c r="N33" s="58">
        <v>0</v>
      </c>
      <c r="O33" s="485">
        <v>15343</v>
      </c>
      <c r="P33" s="485"/>
    </row>
    <row r="34" spans="1:16">
      <c r="A34" s="59" t="s">
        <v>2335</v>
      </c>
      <c r="B34" s="317">
        <v>9490</v>
      </c>
      <c r="C34" s="58">
        <v>657</v>
      </c>
      <c r="D34" s="317">
        <v>14049</v>
      </c>
      <c r="E34" s="58">
        <v>60</v>
      </c>
      <c r="F34" s="317">
        <v>641</v>
      </c>
      <c r="G34" s="58">
        <v>112</v>
      </c>
      <c r="H34" s="317">
        <v>57</v>
      </c>
      <c r="I34" s="317">
        <v>0</v>
      </c>
      <c r="J34" s="472">
        <v>22</v>
      </c>
      <c r="K34" s="473">
        <v>8</v>
      </c>
      <c r="L34" s="58">
        <v>53</v>
      </c>
      <c r="M34" s="317">
        <v>0</v>
      </c>
      <c r="N34" s="58">
        <v>311</v>
      </c>
      <c r="O34" s="485">
        <v>25460</v>
      </c>
      <c r="P34" s="485"/>
    </row>
    <row r="35" spans="1:16">
      <c r="A35" s="60" t="s">
        <v>2336</v>
      </c>
      <c r="B35" s="474">
        <v>12660</v>
      </c>
      <c r="C35" s="475">
        <v>785</v>
      </c>
      <c r="D35" s="474">
        <v>11508</v>
      </c>
      <c r="E35" s="475">
        <v>256</v>
      </c>
      <c r="F35" s="474">
        <v>503</v>
      </c>
      <c r="G35" s="475">
        <v>20</v>
      </c>
      <c r="H35" s="474">
        <v>34</v>
      </c>
      <c r="I35" s="474">
        <v>6</v>
      </c>
      <c r="J35" s="476">
        <v>30</v>
      </c>
      <c r="K35" s="477">
        <v>0</v>
      </c>
      <c r="L35" s="475">
        <v>24</v>
      </c>
      <c r="M35" s="474">
        <v>102</v>
      </c>
      <c r="N35" s="475">
        <v>0</v>
      </c>
      <c r="O35" s="489">
        <v>25928</v>
      </c>
      <c r="P35" s="485"/>
    </row>
    <row r="36" spans="1:16">
      <c r="A36" s="59" t="s">
        <v>2337</v>
      </c>
      <c r="B36" s="317">
        <v>65191</v>
      </c>
      <c r="C36" s="58">
        <v>4924</v>
      </c>
      <c r="D36" s="317">
        <v>90774</v>
      </c>
      <c r="E36" s="58">
        <v>1923</v>
      </c>
      <c r="F36" s="317">
        <v>5150</v>
      </c>
      <c r="G36" s="58">
        <v>1037</v>
      </c>
      <c r="H36" s="317">
        <v>2336</v>
      </c>
      <c r="I36" s="317">
        <v>0</v>
      </c>
      <c r="J36" s="472">
        <v>1336</v>
      </c>
      <c r="K36" s="473">
        <v>28</v>
      </c>
      <c r="L36" s="58">
        <v>185</v>
      </c>
      <c r="M36" s="317">
        <v>85</v>
      </c>
      <c r="N36" s="58">
        <v>1015</v>
      </c>
      <c r="O36" s="485">
        <v>173984</v>
      </c>
      <c r="P36" s="485"/>
    </row>
    <row r="37" spans="1:16">
      <c r="A37" s="59" t="s">
        <v>2338</v>
      </c>
      <c r="B37" s="317">
        <v>14250</v>
      </c>
      <c r="C37" s="58">
        <v>-124</v>
      </c>
      <c r="D37" s="317">
        <v>-5756</v>
      </c>
      <c r="E37" s="58">
        <v>22</v>
      </c>
      <c r="F37" s="317">
        <v>-103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485">
        <v>8289</v>
      </c>
      <c r="P37" s="485"/>
    </row>
    <row r="38" spans="1:16">
      <c r="A38" s="59" t="s">
        <v>2339</v>
      </c>
      <c r="B38" s="317">
        <v>29684.016448981001</v>
      </c>
      <c r="C38" s="58">
        <v>5520.2218085900004</v>
      </c>
      <c r="D38" s="317">
        <v>87420.383337057006</v>
      </c>
      <c r="E38" s="58">
        <v>295.326862119</v>
      </c>
      <c r="F38" s="317">
        <v>12591.687669247</v>
      </c>
      <c r="G38" s="58">
        <v>2309.9999046399998</v>
      </c>
      <c r="H38" s="317">
        <v>7529.3105407339999</v>
      </c>
      <c r="I38" s="317">
        <v>689.69008466399998</v>
      </c>
      <c r="J38" s="472">
        <v>4132.9941952859999</v>
      </c>
      <c r="K38" s="473">
        <v>1087.4108050259999</v>
      </c>
      <c r="L38" s="58">
        <v>509.85591360000001</v>
      </c>
      <c r="M38" s="317">
        <v>2111.0968305440001</v>
      </c>
      <c r="N38" s="58">
        <v>4380.9374573089999</v>
      </c>
      <c r="O38" s="485">
        <v>158262.93185779703</v>
      </c>
      <c r="P38" s="485"/>
    </row>
    <row r="39" spans="1:16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485">
        <v>0</v>
      </c>
      <c r="P39" s="485"/>
    </row>
    <row r="40" spans="1:16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485">
        <v>0</v>
      </c>
      <c r="P40" s="485"/>
    </row>
    <row r="41" spans="1:16">
      <c r="A41" s="59" t="s">
        <v>2342</v>
      </c>
      <c r="B41" s="479">
        <v>23729</v>
      </c>
      <c r="C41" s="540">
        <v>2224</v>
      </c>
      <c r="D41" s="479">
        <v>46509</v>
      </c>
      <c r="E41" s="540">
        <v>201</v>
      </c>
      <c r="F41" s="479">
        <v>2880</v>
      </c>
      <c r="G41" s="540">
        <v>345</v>
      </c>
      <c r="H41" s="479">
        <v>1106</v>
      </c>
      <c r="I41" s="479">
        <v>315</v>
      </c>
      <c r="J41" s="541">
        <v>1840</v>
      </c>
      <c r="K41" s="480">
        <v>0</v>
      </c>
      <c r="L41" s="540">
        <v>118</v>
      </c>
      <c r="M41" s="479">
        <v>29371</v>
      </c>
      <c r="N41" s="540">
        <v>227</v>
      </c>
      <c r="O41" s="491">
        <v>108865</v>
      </c>
      <c r="P41" s="485"/>
    </row>
    <row r="42" spans="1:16">
      <c r="A42" s="59" t="s">
        <v>2343</v>
      </c>
      <c r="B42" s="317">
        <v>95</v>
      </c>
      <c r="C42" s="58">
        <v>3</v>
      </c>
      <c r="D42" s="317">
        <v>199</v>
      </c>
      <c r="E42" s="58">
        <v>0</v>
      </c>
      <c r="F42" s="317">
        <v>4</v>
      </c>
      <c r="G42" s="58">
        <v>1</v>
      </c>
      <c r="H42" s="317">
        <v>0</v>
      </c>
      <c r="I42" s="317">
        <v>1</v>
      </c>
      <c r="J42" s="472">
        <v>143</v>
      </c>
      <c r="K42" s="473">
        <v>0</v>
      </c>
      <c r="L42" s="58">
        <v>0</v>
      </c>
      <c r="M42" s="317">
        <v>0</v>
      </c>
      <c r="N42" s="58">
        <v>0</v>
      </c>
      <c r="O42" s="485">
        <v>446</v>
      </c>
      <c r="P42" s="485"/>
    </row>
    <row r="43" spans="1:16">
      <c r="A43" s="59" t="s">
        <v>2344</v>
      </c>
      <c r="B43" s="317">
        <v>526</v>
      </c>
      <c r="C43" s="58">
        <v>-21</v>
      </c>
      <c r="D43" s="317">
        <v>-382</v>
      </c>
      <c r="E43" s="58">
        <v>7</v>
      </c>
      <c r="F43" s="317">
        <v>-21</v>
      </c>
      <c r="G43" s="58">
        <v>-5</v>
      </c>
      <c r="H43" s="317">
        <v>0</v>
      </c>
      <c r="I43" s="317">
        <v>-9</v>
      </c>
      <c r="J43" s="472">
        <v>-6</v>
      </c>
      <c r="K43" s="473">
        <v>0</v>
      </c>
      <c r="L43" s="58">
        <v>0</v>
      </c>
      <c r="M43" s="317">
        <v>126</v>
      </c>
      <c r="N43" s="58">
        <v>51</v>
      </c>
      <c r="O43" s="485">
        <v>266</v>
      </c>
      <c r="P43" s="485"/>
    </row>
    <row r="44" spans="1:16">
      <c r="A44" s="59" t="s">
        <v>2345</v>
      </c>
      <c r="B44" s="317">
        <v>13314</v>
      </c>
      <c r="C44" s="58">
        <v>1555</v>
      </c>
      <c r="D44" s="317">
        <v>21018</v>
      </c>
      <c r="E44" s="58">
        <v>83</v>
      </c>
      <c r="F44" s="317">
        <v>2937</v>
      </c>
      <c r="G44" s="58">
        <v>195</v>
      </c>
      <c r="H44" s="317">
        <v>77</v>
      </c>
      <c r="I44" s="317">
        <v>211</v>
      </c>
      <c r="J44" s="472">
        <v>1170</v>
      </c>
      <c r="K44" s="473">
        <v>0</v>
      </c>
      <c r="L44" s="58">
        <v>50</v>
      </c>
      <c r="M44" s="317">
        <v>0</v>
      </c>
      <c r="N44" s="58">
        <v>0</v>
      </c>
      <c r="O44" s="485">
        <v>40610</v>
      </c>
      <c r="P44" s="485"/>
    </row>
    <row r="45" spans="1:16">
      <c r="A45" s="60" t="s">
        <v>2346</v>
      </c>
      <c r="B45" s="474">
        <v>4033</v>
      </c>
      <c r="C45" s="475">
        <v>0</v>
      </c>
      <c r="D45" s="474">
        <v>9036</v>
      </c>
      <c r="E45" s="475">
        <v>21</v>
      </c>
      <c r="F45" s="474">
        <v>782</v>
      </c>
      <c r="G45" s="475">
        <v>267</v>
      </c>
      <c r="H45" s="474">
        <v>374</v>
      </c>
      <c r="I45" s="474">
        <v>25</v>
      </c>
      <c r="J45" s="476">
        <v>1008</v>
      </c>
      <c r="K45" s="477">
        <v>1</v>
      </c>
      <c r="L45" s="475">
        <v>16</v>
      </c>
      <c r="M45" s="474">
        <v>1153</v>
      </c>
      <c r="N45" s="475">
        <v>984</v>
      </c>
      <c r="O45" s="489">
        <v>17700</v>
      </c>
      <c r="P45" s="485"/>
    </row>
    <row r="46" spans="1:16">
      <c r="A46" s="59" t="s">
        <v>2347</v>
      </c>
      <c r="B46" s="317">
        <v>716</v>
      </c>
      <c r="C46" s="58">
        <v>97</v>
      </c>
      <c r="D46" s="317">
        <v>1560</v>
      </c>
      <c r="E46" s="58">
        <v>42</v>
      </c>
      <c r="F46" s="317">
        <v>130</v>
      </c>
      <c r="G46" s="58">
        <v>3</v>
      </c>
      <c r="H46" s="317">
        <v>9</v>
      </c>
      <c r="I46" s="317">
        <v>6</v>
      </c>
      <c r="J46" s="472">
        <v>36</v>
      </c>
      <c r="K46" s="473">
        <v>0</v>
      </c>
      <c r="L46" s="58">
        <v>2</v>
      </c>
      <c r="M46" s="317">
        <v>0</v>
      </c>
      <c r="N46" s="58">
        <v>0</v>
      </c>
      <c r="O46" s="485">
        <v>2601</v>
      </c>
      <c r="P46" s="485"/>
    </row>
    <row r="47" spans="1:16">
      <c r="A47" s="59" t="s">
        <v>2348</v>
      </c>
      <c r="B47" s="317">
        <v>31879</v>
      </c>
      <c r="C47" s="58">
        <v>1237</v>
      </c>
      <c r="D47" s="317">
        <v>23499</v>
      </c>
      <c r="E47" s="58">
        <v>215</v>
      </c>
      <c r="F47" s="317">
        <v>2221</v>
      </c>
      <c r="G47" s="58">
        <v>646</v>
      </c>
      <c r="H47" s="317">
        <v>3843</v>
      </c>
      <c r="I47" s="317">
        <v>601</v>
      </c>
      <c r="J47" s="472">
        <v>2821</v>
      </c>
      <c r="K47" s="473">
        <v>11</v>
      </c>
      <c r="L47" s="58">
        <v>94</v>
      </c>
      <c r="M47" s="317">
        <v>0</v>
      </c>
      <c r="N47" s="58">
        <v>275</v>
      </c>
      <c r="O47" s="485">
        <v>67342</v>
      </c>
      <c r="P47" s="485"/>
    </row>
    <row r="48" spans="1:16">
      <c r="A48" s="59" t="s">
        <v>2349</v>
      </c>
      <c r="B48" s="317">
        <v>6377</v>
      </c>
      <c r="C48" s="58">
        <v>198</v>
      </c>
      <c r="D48" s="317">
        <v>3593</v>
      </c>
      <c r="E48" s="58">
        <v>2</v>
      </c>
      <c r="F48" s="317">
        <v>221</v>
      </c>
      <c r="G48" s="58">
        <v>9</v>
      </c>
      <c r="H48" s="317">
        <v>18</v>
      </c>
      <c r="I48" s="317">
        <v>43</v>
      </c>
      <c r="J48" s="472">
        <v>144</v>
      </c>
      <c r="K48" s="473">
        <v>0</v>
      </c>
      <c r="L48" s="58">
        <v>7</v>
      </c>
      <c r="M48" s="317">
        <v>0</v>
      </c>
      <c r="N48" s="58">
        <v>0</v>
      </c>
      <c r="O48" s="485">
        <v>10612</v>
      </c>
      <c r="P48" s="485"/>
    </row>
    <row r="49" spans="1:16">
      <c r="A49" s="59" t="s">
        <v>2350</v>
      </c>
      <c r="B49" s="317">
        <v>826</v>
      </c>
      <c r="C49" s="58">
        <v>34</v>
      </c>
      <c r="D49" s="317">
        <v>670</v>
      </c>
      <c r="E49" s="58">
        <v>31</v>
      </c>
      <c r="F49" s="317">
        <v>108</v>
      </c>
      <c r="G49" s="58">
        <v>9</v>
      </c>
      <c r="H49" s="317">
        <v>5</v>
      </c>
      <c r="I49" s="317">
        <v>10</v>
      </c>
      <c r="J49" s="472">
        <v>31</v>
      </c>
      <c r="K49" s="473">
        <v>0</v>
      </c>
      <c r="L49" s="58">
        <v>0</v>
      </c>
      <c r="M49" s="317">
        <v>0</v>
      </c>
      <c r="N49" s="58">
        <v>0</v>
      </c>
      <c r="O49" s="485">
        <v>1724</v>
      </c>
      <c r="P49" s="485"/>
    </row>
    <row r="50" spans="1:16">
      <c r="A50" s="59" t="s">
        <v>2351</v>
      </c>
      <c r="B50" s="317">
        <v>20536</v>
      </c>
      <c r="C50" s="58">
        <v>3843</v>
      </c>
      <c r="D50" s="317">
        <v>76569</v>
      </c>
      <c r="E50" s="58">
        <v>190</v>
      </c>
      <c r="F50" s="317">
        <v>4840</v>
      </c>
      <c r="G50" s="58">
        <v>732</v>
      </c>
      <c r="H50" s="317">
        <v>3429</v>
      </c>
      <c r="I50" s="317">
        <v>1490</v>
      </c>
      <c r="J50" s="472">
        <v>4372</v>
      </c>
      <c r="K50" s="473">
        <v>9</v>
      </c>
      <c r="L50" s="58">
        <v>131</v>
      </c>
      <c r="M50" s="317">
        <v>3820</v>
      </c>
      <c r="N50" s="58">
        <v>234</v>
      </c>
      <c r="O50" s="485">
        <v>120195</v>
      </c>
      <c r="P50" s="485"/>
    </row>
    <row r="51" spans="1:16">
      <c r="A51" s="61" t="s">
        <v>1619</v>
      </c>
      <c r="B51" s="478">
        <v>570379.01644898101</v>
      </c>
      <c r="C51" s="478">
        <v>64692.221808590002</v>
      </c>
      <c r="D51" s="478">
        <v>1230111.383337057</v>
      </c>
      <c r="E51" s="478">
        <v>9790.326862119</v>
      </c>
      <c r="F51" s="478">
        <v>91092.687669246996</v>
      </c>
      <c r="G51" s="478">
        <v>16307.999904640001</v>
      </c>
      <c r="H51" s="478">
        <v>52875.310540733997</v>
      </c>
      <c r="I51" s="478">
        <v>10293.690084664</v>
      </c>
      <c r="J51" s="478">
        <v>54705.994195286003</v>
      </c>
      <c r="K51" s="478">
        <v>4024.4108050260002</v>
      </c>
      <c r="L51" s="478">
        <v>3367.8559135999999</v>
      </c>
      <c r="M51" s="478">
        <v>52131.096830544004</v>
      </c>
      <c r="N51" s="478">
        <v>15358.937457308999</v>
      </c>
      <c r="O51" s="490">
        <v>2175130.9318577973</v>
      </c>
      <c r="P51" s="485"/>
    </row>
    <row r="52" spans="1:16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776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485">
        <v>776</v>
      </c>
      <c r="P52" s="485"/>
    </row>
    <row r="53" spans="1:16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3973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485">
        <v>3973</v>
      </c>
      <c r="P53" s="485"/>
    </row>
    <row r="54" spans="1:16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485">
        <v>0</v>
      </c>
      <c r="P54" s="485"/>
    </row>
    <row r="55" spans="1:16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485">
        <v>0</v>
      </c>
      <c r="P55" s="485"/>
    </row>
    <row r="56" spans="1:16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6112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485">
        <v>6112</v>
      </c>
      <c r="P56" s="485"/>
    </row>
    <row r="57" spans="1:16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406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91">
        <v>406</v>
      </c>
      <c r="P57" s="485"/>
    </row>
    <row r="58" spans="1:16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600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485">
        <v>600</v>
      </c>
      <c r="P58" s="485"/>
    </row>
    <row r="59" spans="1:16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485">
        <v>0</v>
      </c>
      <c r="P59" s="485"/>
    </row>
    <row r="60" spans="1:16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485">
        <v>0</v>
      </c>
      <c r="P60" s="485"/>
    </row>
    <row r="61" spans="1:16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171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89">
        <v>171</v>
      </c>
      <c r="P61" s="485"/>
    </row>
    <row r="62" spans="1:16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21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485">
        <v>21</v>
      </c>
      <c r="P62" s="485"/>
    </row>
    <row r="63" spans="1:16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485">
        <v>0</v>
      </c>
      <c r="P63" s="485"/>
    </row>
    <row r="64" spans="1:16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485">
        <v>0</v>
      </c>
      <c r="P64" s="485"/>
    </row>
    <row r="65" spans="1:16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2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485">
        <v>2</v>
      </c>
      <c r="P65" s="485"/>
    </row>
    <row r="66" spans="1:16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79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485">
        <v>79</v>
      </c>
      <c r="P66" s="485"/>
    </row>
    <row r="67" spans="1:16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91">
        <v>0</v>
      </c>
      <c r="P67" s="485"/>
    </row>
    <row r="68" spans="1:16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321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485">
        <v>321</v>
      </c>
      <c r="P68" s="485"/>
    </row>
    <row r="69" spans="1:16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2922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485">
        <v>2922</v>
      </c>
      <c r="P69" s="485"/>
    </row>
    <row r="70" spans="1:16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485">
        <v>0</v>
      </c>
      <c r="P70" s="485"/>
    </row>
    <row r="71" spans="1:16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11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89">
        <v>11</v>
      </c>
      <c r="P71" s="485"/>
    </row>
    <row r="72" spans="1:16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485">
        <v>0</v>
      </c>
      <c r="P72" s="485"/>
    </row>
    <row r="73" spans="1:16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485">
        <v>0</v>
      </c>
      <c r="P73" s="485"/>
    </row>
    <row r="74" spans="1:16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25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485">
        <v>25</v>
      </c>
      <c r="P74" s="485"/>
    </row>
    <row r="75" spans="1:16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254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485">
        <v>254</v>
      </c>
      <c r="P75" s="485"/>
    </row>
    <row r="76" spans="1:16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15673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91">
        <v>15673</v>
      </c>
      <c r="P76" s="485"/>
    </row>
    <row r="77" spans="1:16" ht="13.5" thickBot="1">
      <c r="A77" s="195" t="s">
        <v>2021</v>
      </c>
      <c r="B77" s="132">
        <v>570379.01644898101</v>
      </c>
      <c r="C77" s="132">
        <v>64692.221808590002</v>
      </c>
      <c r="D77" s="132">
        <v>1230111.383337057</v>
      </c>
      <c r="E77" s="132">
        <v>9790.326862119</v>
      </c>
      <c r="F77" s="132">
        <v>106765.687669247</v>
      </c>
      <c r="G77" s="132">
        <v>16307.999904640001</v>
      </c>
      <c r="H77" s="88">
        <v>52875.310540733997</v>
      </c>
      <c r="I77" s="132">
        <v>10293.690084664</v>
      </c>
      <c r="J77" s="132">
        <v>54705.994195286003</v>
      </c>
      <c r="K77" s="132">
        <v>4024.4108050260002</v>
      </c>
      <c r="L77" s="132">
        <v>3367.8559135999999</v>
      </c>
      <c r="M77" s="132">
        <v>52131.096830544004</v>
      </c>
      <c r="N77" s="132">
        <v>15358.937457308999</v>
      </c>
      <c r="O77" s="132">
        <v>2190803.9318577973</v>
      </c>
      <c r="P77" s="107"/>
    </row>
    <row r="78" spans="1:16">
      <c r="A78" s="192">
        <v>2002</v>
      </c>
      <c r="B78" s="78">
        <v>404120.20161375002</v>
      </c>
      <c r="C78" s="79">
        <v>42936.590588503001</v>
      </c>
      <c r="D78" s="70">
        <v>831938.47387577104</v>
      </c>
      <c r="E78" s="66">
        <v>7584.6576952770001</v>
      </c>
      <c r="F78" s="70">
        <v>76241.813403202003</v>
      </c>
      <c r="G78" s="79">
        <v>13080.276028468001</v>
      </c>
      <c r="H78" s="129">
        <v>34870.139929174002</v>
      </c>
      <c r="I78" s="79">
        <v>7830.6693943479995</v>
      </c>
      <c r="J78" s="70">
        <v>44216.576288740995</v>
      </c>
      <c r="K78" s="66">
        <v>1426.306364364</v>
      </c>
      <c r="L78" s="66">
        <v>1201.4081331</v>
      </c>
      <c r="M78" s="70">
        <v>64951.817401152002</v>
      </c>
      <c r="N78" s="79">
        <v>17576.094501018</v>
      </c>
      <c r="O78" s="75">
        <v>1547975.0252168681</v>
      </c>
      <c r="P78" s="107"/>
    </row>
    <row r="79" spans="1:16">
      <c r="A79" s="193">
        <v>2001</v>
      </c>
      <c r="B79" s="78">
        <v>246823.05900000001</v>
      </c>
      <c r="C79" s="79">
        <v>30399.384999999977</v>
      </c>
      <c r="D79" s="70">
        <v>655202.82999999996</v>
      </c>
      <c r="E79" s="66">
        <v>5362.4660000000003</v>
      </c>
      <c r="F79" s="70">
        <v>50729.626531859998</v>
      </c>
      <c r="G79" s="79">
        <v>9761.6239999999998</v>
      </c>
      <c r="H79" s="129">
        <v>21541.601999999999</v>
      </c>
      <c r="I79" s="79">
        <v>4805.5249999999996</v>
      </c>
      <c r="J79" s="70">
        <v>30980.243999999999</v>
      </c>
      <c r="K79" s="66">
        <v>408.976</v>
      </c>
      <c r="L79" s="66">
        <v>899.93099999999993</v>
      </c>
      <c r="M79" s="70">
        <v>28631.588</v>
      </c>
      <c r="N79" s="79">
        <v>9981.4</v>
      </c>
      <c r="O79" s="79">
        <v>1095528.25653186</v>
      </c>
    </row>
    <row r="80" spans="1:16">
      <c r="A80" s="193">
        <v>2000</v>
      </c>
      <c r="B80" s="78">
        <v>152079.35</v>
      </c>
      <c r="C80" s="79">
        <v>20435.234</v>
      </c>
      <c r="D80" s="70">
        <v>588147.18900000001</v>
      </c>
      <c r="E80" s="66">
        <v>3483.9694810000001</v>
      </c>
      <c r="F80" s="70">
        <v>36666.486373102001</v>
      </c>
      <c r="G80" s="79">
        <v>6027.4114489999993</v>
      </c>
      <c r="H80" s="129">
        <v>11427.800506</v>
      </c>
      <c r="I80" s="79">
        <v>3749.7313910000003</v>
      </c>
      <c r="J80" s="70">
        <v>21393.981219000001</v>
      </c>
      <c r="K80" s="99">
        <v>161.036</v>
      </c>
      <c r="L80" s="99">
        <v>548.71888000000001</v>
      </c>
      <c r="M80" s="70">
        <v>10987.118536</v>
      </c>
      <c r="N80" s="79">
        <v>5097.2881722000002</v>
      </c>
      <c r="O80" s="79">
        <v>860205.31500730186</v>
      </c>
    </row>
    <row r="81" spans="1:15" ht="13.5" thickBot="1">
      <c r="A81" s="194">
        <v>1999</v>
      </c>
      <c r="B81" s="92">
        <v>102918.58034906199</v>
      </c>
      <c r="C81" s="90">
        <v>9832.8089877210004</v>
      </c>
      <c r="D81" s="91">
        <v>279679.76369574899</v>
      </c>
      <c r="E81" s="90">
        <v>2788.5859845239997</v>
      </c>
      <c r="F81" s="91">
        <v>16719.906433507</v>
      </c>
      <c r="G81" s="90">
        <v>3872.3726258689999</v>
      </c>
      <c r="H81" s="139">
        <v>6383.8346470369997</v>
      </c>
      <c r="I81" s="90">
        <v>2424.1033995349999</v>
      </c>
      <c r="J81" s="91">
        <v>12489.606798103001</v>
      </c>
      <c r="K81" s="90">
        <v>70.050700000000006</v>
      </c>
      <c r="L81" s="90">
        <v>348.88105582199995</v>
      </c>
      <c r="M81" s="91">
        <v>8762.7309999999998</v>
      </c>
      <c r="N81" s="90">
        <v>2623.5432105220002</v>
      </c>
      <c r="O81" s="90">
        <v>448914.76888745098</v>
      </c>
    </row>
    <row r="84" spans="1:15" ht="13.5" thickBot="1"/>
    <row r="85" spans="1:15" ht="13.5" thickBot="1">
      <c r="A85" s="609" t="s">
        <v>1909</v>
      </c>
    </row>
  </sheetData>
  <mergeCells count="19">
    <mergeCell ref="G11:G13"/>
    <mergeCell ref="H11:H13"/>
    <mergeCell ref="M9:M13"/>
    <mergeCell ref="N9:N13"/>
    <mergeCell ref="O9:O13"/>
    <mergeCell ref="I9:I13"/>
    <mergeCell ref="J9:J13"/>
    <mergeCell ref="K9:K13"/>
    <mergeCell ref="L9:L13"/>
    <mergeCell ref="A9:A13"/>
    <mergeCell ref="A5:H6"/>
    <mergeCell ref="I5:O6"/>
    <mergeCell ref="B11:B13"/>
    <mergeCell ref="C11:C13"/>
    <mergeCell ref="D11:D13"/>
    <mergeCell ref="E11:E13"/>
    <mergeCell ref="F9:F13"/>
    <mergeCell ref="G9:H10"/>
    <mergeCell ref="B9:E10"/>
  </mergeCells>
  <phoneticPr fontId="2" type="noConversion"/>
  <hyperlinks>
    <hyperlink ref="A1" location="icindekiler!A59" display="İÇİNDEKİLER"/>
    <hyperlink ref="A2" location="Index!A59" display="INDEX"/>
    <hyperlink ref="B1" location="'21'!A85" display="▼"/>
    <hyperlink ref="A85" location="'21'!A1" display="▲"/>
  </hyperlinks>
  <pageMargins left="0.75" right="0.75" top="0.67" bottom="0.56000000000000005" header="0.5" footer="0.5"/>
  <pageSetup paperSize="9" scale="65" orientation="portrait" verticalDpi="300" r:id="rId1"/>
  <headerFooter alignWithMargins="0"/>
  <webPublishItems count="1">
    <webPublishItem id="25089" divId="Tablolar son_25089" sourceType="sheet" destinationFile="F:\karıştı valla\Tablolar\Tablolar Son\21.htm"/>
  </webPublishItem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AB85"/>
  <sheetViews>
    <sheetView workbookViewId="0">
      <selection activeCell="A3" sqref="A3"/>
    </sheetView>
  </sheetViews>
  <sheetFormatPr defaultRowHeight="12.75"/>
  <cols>
    <col min="1" max="1" width="20.85546875" style="1" customWidth="1"/>
    <col min="2" max="2" width="13.28515625" style="1" customWidth="1"/>
    <col min="3" max="3" width="14" style="1" customWidth="1"/>
    <col min="4" max="4" width="13.28515625" style="1" customWidth="1"/>
    <col min="5" max="5" width="16.28515625" style="1" customWidth="1"/>
    <col min="6" max="6" width="13.42578125" style="1" customWidth="1"/>
    <col min="7" max="7" width="14.140625" style="1" customWidth="1"/>
    <col min="8" max="8" width="12.7109375" style="1" customWidth="1"/>
    <col min="9" max="9" width="15" style="1" customWidth="1"/>
    <col min="10" max="10" width="14" style="1" customWidth="1"/>
    <col min="11" max="11" width="15.28515625" style="1" customWidth="1"/>
    <col min="12" max="12" width="18.140625" style="1" customWidth="1"/>
    <col min="13" max="13" width="14.5703125" style="1" customWidth="1"/>
    <col min="14" max="14" width="14" style="1" customWidth="1"/>
    <col min="15" max="15" width="13.7109375" style="1" customWidth="1"/>
    <col min="16" max="16" width="9.140625" style="1"/>
    <col min="17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2051</v>
      </c>
      <c r="O3" s="27" t="s">
        <v>2052</v>
      </c>
    </row>
    <row r="4" spans="1:28">
      <c r="A4" s="26"/>
      <c r="O4" s="27"/>
    </row>
    <row r="5" spans="1:28">
      <c r="A5" s="703" t="s">
        <v>2298</v>
      </c>
      <c r="B5" s="703"/>
      <c r="C5" s="703"/>
      <c r="D5" s="703"/>
      <c r="E5" s="703"/>
      <c r="F5" s="703"/>
      <c r="G5" s="703"/>
      <c r="H5" s="703"/>
      <c r="I5" s="726" t="s">
        <v>1630</v>
      </c>
      <c r="J5" s="726"/>
      <c r="K5" s="726"/>
      <c r="L5" s="726"/>
      <c r="M5" s="726"/>
      <c r="N5" s="726"/>
      <c r="O5" s="726"/>
    </row>
    <row r="6" spans="1:28">
      <c r="A6" s="703"/>
      <c r="B6" s="703"/>
      <c r="C6" s="703"/>
      <c r="D6" s="703"/>
      <c r="E6" s="703"/>
      <c r="F6" s="703"/>
      <c r="G6" s="703"/>
      <c r="H6" s="703"/>
      <c r="I6" s="726"/>
      <c r="J6" s="726"/>
      <c r="K6" s="726"/>
      <c r="L6" s="726"/>
      <c r="M6" s="726"/>
      <c r="N6" s="726"/>
      <c r="O6" s="726"/>
    </row>
    <row r="7" spans="1:28">
      <c r="A7" s="28"/>
      <c r="B7" s="28"/>
      <c r="C7" s="28"/>
      <c r="D7" s="28"/>
      <c r="E7" s="28"/>
      <c r="F7" s="28"/>
      <c r="G7" s="28"/>
      <c r="H7" s="28"/>
      <c r="I7" s="103"/>
      <c r="J7" s="103"/>
      <c r="K7" s="103"/>
      <c r="L7" s="103"/>
      <c r="M7" s="103"/>
      <c r="N7" s="103"/>
      <c r="O7" s="103"/>
    </row>
    <row r="8" spans="1:28" ht="13.5" thickBot="1">
      <c r="A8" s="26"/>
    </row>
    <row r="9" spans="1:28" ht="16.5" customHeight="1">
      <c r="A9" s="697" t="s">
        <v>1620</v>
      </c>
      <c r="B9" s="680" t="s">
        <v>2000</v>
      </c>
      <c r="C9" s="695"/>
      <c r="D9" s="695"/>
      <c r="E9" s="684"/>
      <c r="F9" s="682" t="s">
        <v>1996</v>
      </c>
      <c r="G9" s="680" t="s">
        <v>1997</v>
      </c>
      <c r="H9" s="684"/>
      <c r="I9" s="682" t="s">
        <v>2001</v>
      </c>
      <c r="J9" s="682" t="s">
        <v>2002</v>
      </c>
      <c r="K9" s="682" t="s">
        <v>2003</v>
      </c>
      <c r="L9" s="682" t="s">
        <v>2004</v>
      </c>
      <c r="M9" s="682" t="s">
        <v>2005</v>
      </c>
      <c r="N9" s="682" t="s">
        <v>2006</v>
      </c>
      <c r="O9" s="682" t="s">
        <v>2007</v>
      </c>
    </row>
    <row r="10" spans="1:28" ht="16.5" customHeight="1" thickBot="1">
      <c r="A10" s="698"/>
      <c r="B10" s="681"/>
      <c r="C10" s="696"/>
      <c r="D10" s="696"/>
      <c r="E10" s="685"/>
      <c r="F10" s="686"/>
      <c r="G10" s="681"/>
      <c r="H10" s="685"/>
      <c r="I10" s="686"/>
      <c r="J10" s="686"/>
      <c r="K10" s="686"/>
      <c r="L10" s="686"/>
      <c r="M10" s="686"/>
      <c r="N10" s="686"/>
      <c r="O10" s="686"/>
    </row>
    <row r="11" spans="1:28" ht="18.75" customHeight="1">
      <c r="A11" s="698"/>
      <c r="B11" s="682" t="s">
        <v>1992</v>
      </c>
      <c r="C11" s="682" t="s">
        <v>1993</v>
      </c>
      <c r="D11" s="682" t="s">
        <v>1994</v>
      </c>
      <c r="E11" s="682" t="s">
        <v>1995</v>
      </c>
      <c r="F11" s="686"/>
      <c r="G11" s="682" t="s">
        <v>1998</v>
      </c>
      <c r="H11" s="682" t="s">
        <v>1999</v>
      </c>
      <c r="I11" s="686"/>
      <c r="J11" s="686"/>
      <c r="K11" s="686"/>
      <c r="L11" s="686"/>
      <c r="M11" s="686"/>
      <c r="N11" s="686"/>
      <c r="O11" s="686"/>
    </row>
    <row r="12" spans="1:28" ht="18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</row>
    <row r="13" spans="1:28" ht="18.7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</row>
    <row r="14" spans="1:28">
      <c r="A14" s="57" t="s">
        <v>1928</v>
      </c>
      <c r="B14" s="12"/>
      <c r="C14" s="12"/>
      <c r="D14" s="12"/>
      <c r="E14" s="30"/>
      <c r="F14" s="105"/>
      <c r="G14" s="12"/>
      <c r="H14" s="30"/>
      <c r="I14" s="30"/>
      <c r="J14" s="105"/>
      <c r="K14" s="30"/>
      <c r="L14" s="12"/>
      <c r="M14" s="12"/>
      <c r="N14" s="30"/>
      <c r="O14" s="127"/>
    </row>
    <row r="15" spans="1:28">
      <c r="A15" s="542" t="s">
        <v>626</v>
      </c>
      <c r="B15" s="107"/>
      <c r="C15" s="107"/>
      <c r="D15" s="107"/>
      <c r="E15" s="35"/>
      <c r="F15" s="8"/>
      <c r="G15" s="107"/>
      <c r="H15" s="35"/>
      <c r="I15" s="35"/>
      <c r="J15" s="8"/>
      <c r="K15" s="35"/>
      <c r="L15" s="107"/>
      <c r="M15" s="107"/>
      <c r="N15" s="35"/>
      <c r="O15" s="8"/>
      <c r="P15" s="10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579</v>
      </c>
      <c r="C16" s="58">
        <v>37</v>
      </c>
      <c r="D16" s="317">
        <v>1077</v>
      </c>
      <c r="E16" s="58">
        <v>0</v>
      </c>
      <c r="F16" s="317">
        <v>1514</v>
      </c>
      <c r="G16" s="58">
        <v>29</v>
      </c>
      <c r="H16" s="317">
        <v>1110</v>
      </c>
      <c r="I16" s="317">
        <v>0</v>
      </c>
      <c r="J16" s="472">
        <v>19</v>
      </c>
      <c r="K16" s="473">
        <v>4802</v>
      </c>
      <c r="L16" s="58">
        <v>0</v>
      </c>
      <c r="M16" s="317">
        <v>0</v>
      </c>
      <c r="N16" s="58">
        <v>0</v>
      </c>
      <c r="O16" s="485">
        <v>9167</v>
      </c>
      <c r="P16" s="485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33602</v>
      </c>
      <c r="C17" s="58">
        <v>1785</v>
      </c>
      <c r="D17" s="317">
        <v>86086</v>
      </c>
      <c r="E17" s="58">
        <v>647</v>
      </c>
      <c r="F17" s="317">
        <v>178</v>
      </c>
      <c r="G17" s="58">
        <v>360</v>
      </c>
      <c r="H17" s="317">
        <v>607</v>
      </c>
      <c r="I17" s="317">
        <v>352</v>
      </c>
      <c r="J17" s="472">
        <v>8820</v>
      </c>
      <c r="K17" s="473">
        <v>0</v>
      </c>
      <c r="L17" s="58">
        <v>6</v>
      </c>
      <c r="M17" s="317">
        <v>0</v>
      </c>
      <c r="N17" s="58">
        <v>0</v>
      </c>
      <c r="O17" s="485">
        <v>132443</v>
      </c>
      <c r="P17" s="485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20760</v>
      </c>
      <c r="C18" s="58">
        <v>2343</v>
      </c>
      <c r="D18" s="317">
        <v>116748</v>
      </c>
      <c r="E18" s="58">
        <v>0</v>
      </c>
      <c r="F18" s="317">
        <v>2075</v>
      </c>
      <c r="G18" s="58">
        <v>453</v>
      </c>
      <c r="H18" s="317">
        <v>409</v>
      </c>
      <c r="I18" s="317">
        <v>42</v>
      </c>
      <c r="J18" s="472">
        <v>1219</v>
      </c>
      <c r="K18" s="473">
        <v>1</v>
      </c>
      <c r="L18" s="58">
        <v>4</v>
      </c>
      <c r="M18" s="317">
        <v>0</v>
      </c>
      <c r="N18" s="58">
        <v>31</v>
      </c>
      <c r="O18" s="485">
        <v>144085</v>
      </c>
      <c r="P18" s="485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8917</v>
      </c>
      <c r="C19" s="58">
        <v>266</v>
      </c>
      <c r="D19" s="317">
        <v>13074</v>
      </c>
      <c r="E19" s="58">
        <v>244</v>
      </c>
      <c r="F19" s="317">
        <v>242</v>
      </c>
      <c r="G19" s="58">
        <v>254</v>
      </c>
      <c r="H19" s="317">
        <v>25</v>
      </c>
      <c r="I19" s="317">
        <v>60</v>
      </c>
      <c r="J19" s="472">
        <v>921</v>
      </c>
      <c r="K19" s="473">
        <v>0</v>
      </c>
      <c r="L19" s="58">
        <v>0</v>
      </c>
      <c r="M19" s="317">
        <v>0</v>
      </c>
      <c r="N19" s="58">
        <v>0</v>
      </c>
      <c r="O19" s="485">
        <v>24003</v>
      </c>
      <c r="P19" s="485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37253</v>
      </c>
      <c r="C20" s="475">
        <v>3786</v>
      </c>
      <c r="D20" s="474">
        <v>129938</v>
      </c>
      <c r="E20" s="475">
        <v>1585</v>
      </c>
      <c r="F20" s="474">
        <v>1416</v>
      </c>
      <c r="G20" s="475">
        <v>427</v>
      </c>
      <c r="H20" s="474">
        <v>538</v>
      </c>
      <c r="I20" s="474">
        <v>633</v>
      </c>
      <c r="J20" s="476">
        <v>881</v>
      </c>
      <c r="K20" s="477">
        <v>4</v>
      </c>
      <c r="L20" s="475">
        <v>0</v>
      </c>
      <c r="M20" s="474">
        <v>1</v>
      </c>
      <c r="N20" s="475">
        <v>7</v>
      </c>
      <c r="O20" s="489">
        <v>176469</v>
      </c>
      <c r="P20" s="485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15695</v>
      </c>
      <c r="C21" s="58">
        <v>1181</v>
      </c>
      <c r="D21" s="317">
        <v>50464</v>
      </c>
      <c r="E21" s="58">
        <v>254</v>
      </c>
      <c r="F21" s="317">
        <v>684</v>
      </c>
      <c r="G21" s="58">
        <v>162</v>
      </c>
      <c r="H21" s="317">
        <v>197</v>
      </c>
      <c r="I21" s="317">
        <v>88</v>
      </c>
      <c r="J21" s="472">
        <v>749</v>
      </c>
      <c r="K21" s="473">
        <v>17</v>
      </c>
      <c r="L21" s="58">
        <v>4</v>
      </c>
      <c r="M21" s="317">
        <v>1</v>
      </c>
      <c r="N21" s="58">
        <v>0</v>
      </c>
      <c r="O21" s="485">
        <v>69496</v>
      </c>
      <c r="P21" s="485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5051</v>
      </c>
      <c r="C22" s="58">
        <v>214</v>
      </c>
      <c r="D22" s="317">
        <v>10324</v>
      </c>
      <c r="E22" s="58">
        <v>0</v>
      </c>
      <c r="F22" s="317">
        <v>44</v>
      </c>
      <c r="G22" s="58">
        <v>14</v>
      </c>
      <c r="H22" s="317">
        <v>61</v>
      </c>
      <c r="I22" s="317">
        <v>0</v>
      </c>
      <c r="J22" s="472">
        <v>16</v>
      </c>
      <c r="K22" s="473">
        <v>0</v>
      </c>
      <c r="L22" s="58">
        <v>0</v>
      </c>
      <c r="M22" s="317">
        <v>0</v>
      </c>
      <c r="N22" s="58">
        <v>0</v>
      </c>
      <c r="O22" s="485">
        <v>15724</v>
      </c>
      <c r="P22" s="485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2478</v>
      </c>
      <c r="C23" s="58">
        <v>111</v>
      </c>
      <c r="D23" s="317">
        <v>6071</v>
      </c>
      <c r="E23" s="58">
        <v>30</v>
      </c>
      <c r="F23" s="317">
        <v>31</v>
      </c>
      <c r="G23" s="58">
        <v>7</v>
      </c>
      <c r="H23" s="317">
        <v>3</v>
      </c>
      <c r="I23" s="317">
        <v>46</v>
      </c>
      <c r="J23" s="472">
        <v>425</v>
      </c>
      <c r="K23" s="473">
        <v>0</v>
      </c>
      <c r="L23" s="58">
        <v>0</v>
      </c>
      <c r="M23" s="317">
        <v>0</v>
      </c>
      <c r="N23" s="58">
        <v>0</v>
      </c>
      <c r="O23" s="485">
        <v>9202</v>
      </c>
      <c r="P23" s="485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4870</v>
      </c>
      <c r="C24" s="58">
        <v>420</v>
      </c>
      <c r="D24" s="317">
        <v>22768</v>
      </c>
      <c r="E24" s="58">
        <v>3</v>
      </c>
      <c r="F24" s="317">
        <v>180</v>
      </c>
      <c r="G24" s="58">
        <v>162</v>
      </c>
      <c r="H24" s="317">
        <v>877</v>
      </c>
      <c r="I24" s="317">
        <v>116</v>
      </c>
      <c r="J24" s="472">
        <v>68</v>
      </c>
      <c r="K24" s="473">
        <v>58</v>
      </c>
      <c r="L24" s="58">
        <v>0</v>
      </c>
      <c r="M24" s="317">
        <v>0</v>
      </c>
      <c r="N24" s="58">
        <v>0</v>
      </c>
      <c r="O24" s="485">
        <v>29522</v>
      </c>
      <c r="P24" s="485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1762</v>
      </c>
      <c r="C25" s="475">
        <v>113</v>
      </c>
      <c r="D25" s="474">
        <v>2350</v>
      </c>
      <c r="E25" s="475">
        <v>0</v>
      </c>
      <c r="F25" s="474">
        <v>18</v>
      </c>
      <c r="G25" s="475">
        <v>33</v>
      </c>
      <c r="H25" s="474">
        <v>51</v>
      </c>
      <c r="I25" s="474">
        <v>8</v>
      </c>
      <c r="J25" s="476">
        <v>398</v>
      </c>
      <c r="K25" s="477">
        <v>0</v>
      </c>
      <c r="L25" s="475">
        <v>0</v>
      </c>
      <c r="M25" s="474">
        <v>0</v>
      </c>
      <c r="N25" s="475">
        <v>0</v>
      </c>
      <c r="O25" s="489">
        <v>4733</v>
      </c>
      <c r="P25" s="485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485">
        <v>0</v>
      </c>
      <c r="P26" s="485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1954</v>
      </c>
      <c r="C27" s="58">
        <v>76</v>
      </c>
      <c r="D27" s="317">
        <v>18308</v>
      </c>
      <c r="E27" s="58">
        <v>8</v>
      </c>
      <c r="F27" s="317">
        <v>59</v>
      </c>
      <c r="G27" s="58">
        <v>0</v>
      </c>
      <c r="H27" s="317">
        <v>36</v>
      </c>
      <c r="I27" s="317">
        <v>73</v>
      </c>
      <c r="J27" s="472">
        <v>43</v>
      </c>
      <c r="K27" s="473">
        <v>0</v>
      </c>
      <c r="L27" s="58">
        <v>0</v>
      </c>
      <c r="M27" s="317">
        <v>0</v>
      </c>
      <c r="N27" s="58">
        <v>0</v>
      </c>
      <c r="O27" s="485">
        <v>20557</v>
      </c>
      <c r="P27" s="485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1341</v>
      </c>
      <c r="C28" s="58">
        <v>283</v>
      </c>
      <c r="D28" s="317">
        <v>14514</v>
      </c>
      <c r="E28" s="58">
        <v>0</v>
      </c>
      <c r="F28" s="317">
        <v>185</v>
      </c>
      <c r="G28" s="58">
        <v>148</v>
      </c>
      <c r="H28" s="317">
        <v>338</v>
      </c>
      <c r="I28" s="317">
        <v>213</v>
      </c>
      <c r="J28" s="472">
        <v>1401</v>
      </c>
      <c r="K28" s="473">
        <v>0</v>
      </c>
      <c r="L28" s="58">
        <v>7</v>
      </c>
      <c r="M28" s="317">
        <v>26</v>
      </c>
      <c r="N28" s="58">
        <v>617</v>
      </c>
      <c r="O28" s="485">
        <v>19073</v>
      </c>
      <c r="P28" s="485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2728</v>
      </c>
      <c r="C29" s="58">
        <v>204</v>
      </c>
      <c r="D29" s="317">
        <v>8763</v>
      </c>
      <c r="E29" s="58">
        <v>0</v>
      </c>
      <c r="F29" s="317">
        <v>45</v>
      </c>
      <c r="G29" s="58">
        <v>19</v>
      </c>
      <c r="H29" s="317">
        <v>24</v>
      </c>
      <c r="I29" s="317">
        <v>9</v>
      </c>
      <c r="J29" s="472">
        <v>53</v>
      </c>
      <c r="K29" s="473">
        <v>0</v>
      </c>
      <c r="L29" s="58">
        <v>2</v>
      </c>
      <c r="M29" s="317">
        <v>0</v>
      </c>
      <c r="N29" s="58">
        <v>0</v>
      </c>
      <c r="O29" s="485">
        <v>11847</v>
      </c>
      <c r="P29" s="485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212</v>
      </c>
      <c r="C30" s="58">
        <v>26</v>
      </c>
      <c r="D30" s="317">
        <v>162</v>
      </c>
      <c r="E30" s="58">
        <v>2</v>
      </c>
      <c r="F30" s="317">
        <v>203</v>
      </c>
      <c r="G30" s="58">
        <v>0</v>
      </c>
      <c r="H30" s="317">
        <v>0</v>
      </c>
      <c r="I30" s="317">
        <v>1</v>
      </c>
      <c r="J30" s="472">
        <v>42</v>
      </c>
      <c r="K30" s="473">
        <v>0</v>
      </c>
      <c r="L30" s="58">
        <v>1</v>
      </c>
      <c r="M30" s="317">
        <v>0</v>
      </c>
      <c r="N30" s="58">
        <v>0</v>
      </c>
      <c r="O30" s="485">
        <v>649</v>
      </c>
      <c r="P30" s="485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21792</v>
      </c>
      <c r="C31" s="540">
        <v>1600</v>
      </c>
      <c r="D31" s="479">
        <v>44788</v>
      </c>
      <c r="E31" s="540">
        <v>105</v>
      </c>
      <c r="F31" s="479">
        <v>1300</v>
      </c>
      <c r="G31" s="540">
        <v>829</v>
      </c>
      <c r="H31" s="479">
        <v>572</v>
      </c>
      <c r="I31" s="479">
        <v>30</v>
      </c>
      <c r="J31" s="541">
        <v>492</v>
      </c>
      <c r="K31" s="480">
        <v>156</v>
      </c>
      <c r="L31" s="540">
        <v>2</v>
      </c>
      <c r="M31" s="479">
        <v>912</v>
      </c>
      <c r="N31" s="540">
        <v>12</v>
      </c>
      <c r="O31" s="491">
        <v>72590</v>
      </c>
      <c r="P31" s="485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9437</v>
      </c>
      <c r="C32" s="58">
        <v>299</v>
      </c>
      <c r="D32" s="317">
        <v>13722</v>
      </c>
      <c r="E32" s="58">
        <v>55</v>
      </c>
      <c r="F32" s="317">
        <v>66</v>
      </c>
      <c r="G32" s="58">
        <v>0</v>
      </c>
      <c r="H32" s="317">
        <v>6</v>
      </c>
      <c r="I32" s="317">
        <v>7</v>
      </c>
      <c r="J32" s="472">
        <v>44</v>
      </c>
      <c r="K32" s="473">
        <v>0</v>
      </c>
      <c r="L32" s="58">
        <v>3</v>
      </c>
      <c r="M32" s="317">
        <v>0</v>
      </c>
      <c r="N32" s="58">
        <v>0</v>
      </c>
      <c r="O32" s="485">
        <v>23639</v>
      </c>
      <c r="P32" s="485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4105</v>
      </c>
      <c r="C33" s="58">
        <v>55</v>
      </c>
      <c r="D33" s="317">
        <v>2120</v>
      </c>
      <c r="E33" s="58">
        <v>0</v>
      </c>
      <c r="F33" s="317">
        <v>9</v>
      </c>
      <c r="G33" s="58">
        <v>0</v>
      </c>
      <c r="H33" s="317">
        <v>5</v>
      </c>
      <c r="I33" s="317">
        <v>15</v>
      </c>
      <c r="J33" s="472">
        <v>183</v>
      </c>
      <c r="K33" s="473">
        <v>0</v>
      </c>
      <c r="L33" s="58">
        <v>0</v>
      </c>
      <c r="M33" s="317">
        <v>0</v>
      </c>
      <c r="N33" s="58">
        <v>0</v>
      </c>
      <c r="O33" s="485">
        <v>6492</v>
      </c>
      <c r="P33" s="485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6153</v>
      </c>
      <c r="C34" s="58">
        <v>178</v>
      </c>
      <c r="D34" s="317">
        <v>11661</v>
      </c>
      <c r="E34" s="58">
        <v>33</v>
      </c>
      <c r="F34" s="317">
        <v>49</v>
      </c>
      <c r="G34" s="58">
        <v>9</v>
      </c>
      <c r="H34" s="317">
        <v>4</v>
      </c>
      <c r="I34" s="317">
        <v>0</v>
      </c>
      <c r="J34" s="472">
        <v>3</v>
      </c>
      <c r="K34" s="473">
        <v>0</v>
      </c>
      <c r="L34" s="58">
        <v>0</v>
      </c>
      <c r="M34" s="317">
        <v>0</v>
      </c>
      <c r="N34" s="58">
        <v>0</v>
      </c>
      <c r="O34" s="485">
        <v>18090</v>
      </c>
      <c r="P34" s="485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5406</v>
      </c>
      <c r="C35" s="475">
        <v>206</v>
      </c>
      <c r="D35" s="474">
        <v>7990</v>
      </c>
      <c r="E35" s="475">
        <v>141</v>
      </c>
      <c r="F35" s="474">
        <v>74</v>
      </c>
      <c r="G35" s="475">
        <v>1</v>
      </c>
      <c r="H35" s="474">
        <v>37</v>
      </c>
      <c r="I35" s="474">
        <v>3</v>
      </c>
      <c r="J35" s="476">
        <v>32</v>
      </c>
      <c r="K35" s="477">
        <v>0</v>
      </c>
      <c r="L35" s="475">
        <v>0</v>
      </c>
      <c r="M35" s="474">
        <v>0</v>
      </c>
      <c r="N35" s="475">
        <v>0</v>
      </c>
      <c r="O35" s="489">
        <v>13890</v>
      </c>
      <c r="P35" s="485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26823</v>
      </c>
      <c r="C36" s="58">
        <v>1256</v>
      </c>
      <c r="D36" s="317">
        <v>55600</v>
      </c>
      <c r="E36" s="58">
        <v>1103</v>
      </c>
      <c r="F36" s="317">
        <v>720</v>
      </c>
      <c r="G36" s="58">
        <v>119</v>
      </c>
      <c r="H36" s="317">
        <v>1126</v>
      </c>
      <c r="I36" s="317">
        <v>0</v>
      </c>
      <c r="J36" s="472">
        <v>215</v>
      </c>
      <c r="K36" s="473">
        <v>20</v>
      </c>
      <c r="L36" s="58">
        <v>7</v>
      </c>
      <c r="M36" s="317">
        <v>0</v>
      </c>
      <c r="N36" s="58">
        <v>0</v>
      </c>
      <c r="O36" s="485">
        <v>86989</v>
      </c>
      <c r="P36" s="485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4852</v>
      </c>
      <c r="C37" s="58">
        <v>4</v>
      </c>
      <c r="D37" s="317">
        <v>389</v>
      </c>
      <c r="E37" s="58">
        <v>47</v>
      </c>
      <c r="F37" s="317">
        <v>3</v>
      </c>
      <c r="G37" s="58">
        <v>0</v>
      </c>
      <c r="H37" s="317">
        <v>3</v>
      </c>
      <c r="I37" s="317">
        <v>1</v>
      </c>
      <c r="J37" s="472">
        <v>21</v>
      </c>
      <c r="K37" s="473">
        <v>0</v>
      </c>
      <c r="L37" s="58">
        <v>0</v>
      </c>
      <c r="M37" s="317">
        <v>0</v>
      </c>
      <c r="N37" s="58">
        <v>0</v>
      </c>
      <c r="O37" s="485">
        <v>5320</v>
      </c>
      <c r="P37" s="485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20953.274042301</v>
      </c>
      <c r="C38" s="58">
        <v>2537.1748269129998</v>
      </c>
      <c r="D38" s="317">
        <v>57518.412890359999</v>
      </c>
      <c r="E38" s="58">
        <v>819.45778159300005</v>
      </c>
      <c r="F38" s="317">
        <v>752.87547474099995</v>
      </c>
      <c r="G38" s="58">
        <v>403.366026245</v>
      </c>
      <c r="H38" s="317">
        <v>602.70554082499996</v>
      </c>
      <c r="I38" s="317">
        <v>299.62223931400001</v>
      </c>
      <c r="J38" s="472">
        <v>1590.600209278</v>
      </c>
      <c r="K38" s="473">
        <v>0.01</v>
      </c>
      <c r="L38" s="58">
        <v>196.75460511700001</v>
      </c>
      <c r="M38" s="317">
        <v>2355.9912156139999</v>
      </c>
      <c r="N38" s="58">
        <v>72.759556810999996</v>
      </c>
      <c r="O38" s="485">
        <v>88103.004409112007</v>
      </c>
      <c r="P38" s="485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238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485">
        <v>238</v>
      </c>
      <c r="P39" s="485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69</v>
      </c>
      <c r="C40" s="58">
        <v>5</v>
      </c>
      <c r="D40" s="317">
        <v>-57</v>
      </c>
      <c r="E40" s="58">
        <v>15</v>
      </c>
      <c r="F40" s="317">
        <v>0</v>
      </c>
      <c r="G40" s="58">
        <v>9</v>
      </c>
      <c r="H40" s="317">
        <v>0</v>
      </c>
      <c r="I40" s="317">
        <v>0</v>
      </c>
      <c r="J40" s="472">
        <v>1</v>
      </c>
      <c r="K40" s="473">
        <v>0</v>
      </c>
      <c r="L40" s="58">
        <v>0</v>
      </c>
      <c r="M40" s="317">
        <v>0</v>
      </c>
      <c r="N40" s="58">
        <v>0</v>
      </c>
      <c r="O40" s="485">
        <v>42</v>
      </c>
      <c r="P40" s="485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12377</v>
      </c>
      <c r="C41" s="540">
        <v>618</v>
      </c>
      <c r="D41" s="479">
        <v>29997</v>
      </c>
      <c r="E41" s="540">
        <v>1</v>
      </c>
      <c r="F41" s="479">
        <v>187</v>
      </c>
      <c r="G41" s="540">
        <v>159</v>
      </c>
      <c r="H41" s="479">
        <v>73</v>
      </c>
      <c r="I41" s="479">
        <v>50</v>
      </c>
      <c r="J41" s="541">
        <v>64</v>
      </c>
      <c r="K41" s="480">
        <v>0</v>
      </c>
      <c r="L41" s="540">
        <v>0</v>
      </c>
      <c r="M41" s="479">
        <v>1343</v>
      </c>
      <c r="N41" s="540">
        <v>0</v>
      </c>
      <c r="O41" s="491">
        <v>44869</v>
      </c>
      <c r="P41" s="485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33</v>
      </c>
      <c r="C42" s="58">
        <v>0</v>
      </c>
      <c r="D42" s="317">
        <v>28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485">
        <v>61</v>
      </c>
      <c r="P42" s="485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1419</v>
      </c>
      <c r="C43" s="58">
        <v>65</v>
      </c>
      <c r="D43" s="317">
        <v>2525</v>
      </c>
      <c r="E43" s="58">
        <v>1</v>
      </c>
      <c r="F43" s="317">
        <v>5</v>
      </c>
      <c r="G43" s="58">
        <v>1</v>
      </c>
      <c r="H43" s="317">
        <v>3</v>
      </c>
      <c r="I43" s="317">
        <v>20</v>
      </c>
      <c r="J43" s="472">
        <v>303</v>
      </c>
      <c r="K43" s="473">
        <v>0</v>
      </c>
      <c r="L43" s="58">
        <v>0</v>
      </c>
      <c r="M43" s="317">
        <v>0</v>
      </c>
      <c r="N43" s="58">
        <v>0</v>
      </c>
      <c r="O43" s="485">
        <v>4342</v>
      </c>
      <c r="P43" s="485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7409</v>
      </c>
      <c r="C44" s="58">
        <v>312</v>
      </c>
      <c r="D44" s="317">
        <v>15977</v>
      </c>
      <c r="E44" s="58">
        <v>31</v>
      </c>
      <c r="F44" s="317">
        <v>284</v>
      </c>
      <c r="G44" s="58">
        <v>20</v>
      </c>
      <c r="H44" s="317">
        <v>5</v>
      </c>
      <c r="I44" s="317">
        <v>92</v>
      </c>
      <c r="J44" s="472">
        <v>863</v>
      </c>
      <c r="K44" s="473">
        <v>0</v>
      </c>
      <c r="L44" s="58">
        <v>0</v>
      </c>
      <c r="M44" s="317">
        <v>0</v>
      </c>
      <c r="N44" s="58">
        <v>0</v>
      </c>
      <c r="O44" s="485">
        <v>24993</v>
      </c>
      <c r="P44" s="485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1830</v>
      </c>
      <c r="C45" s="475">
        <v>21</v>
      </c>
      <c r="D45" s="474">
        <v>9678</v>
      </c>
      <c r="E45" s="475">
        <v>0</v>
      </c>
      <c r="F45" s="474">
        <v>52</v>
      </c>
      <c r="G45" s="475">
        <v>99</v>
      </c>
      <c r="H45" s="474">
        <v>145</v>
      </c>
      <c r="I45" s="474">
        <v>6</v>
      </c>
      <c r="J45" s="476">
        <v>1147</v>
      </c>
      <c r="K45" s="477">
        <v>0</v>
      </c>
      <c r="L45" s="475">
        <v>0</v>
      </c>
      <c r="M45" s="474">
        <v>0</v>
      </c>
      <c r="N45" s="475">
        <v>0</v>
      </c>
      <c r="O45" s="489">
        <v>12978</v>
      </c>
      <c r="P45" s="485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889</v>
      </c>
      <c r="C46" s="58">
        <v>45</v>
      </c>
      <c r="D46" s="317">
        <v>2470</v>
      </c>
      <c r="E46" s="58">
        <v>0</v>
      </c>
      <c r="F46" s="317">
        <v>12</v>
      </c>
      <c r="G46" s="58">
        <v>0</v>
      </c>
      <c r="H46" s="317">
        <v>2</v>
      </c>
      <c r="I46" s="317">
        <v>3</v>
      </c>
      <c r="J46" s="472">
        <v>3</v>
      </c>
      <c r="K46" s="473">
        <v>0</v>
      </c>
      <c r="L46" s="58">
        <v>0</v>
      </c>
      <c r="M46" s="317">
        <v>0</v>
      </c>
      <c r="N46" s="58">
        <v>0</v>
      </c>
      <c r="O46" s="485">
        <v>3424</v>
      </c>
      <c r="P46" s="485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10010</v>
      </c>
      <c r="C47" s="58">
        <v>254</v>
      </c>
      <c r="D47" s="317">
        <v>14866</v>
      </c>
      <c r="E47" s="58">
        <v>67</v>
      </c>
      <c r="F47" s="317">
        <v>190</v>
      </c>
      <c r="G47" s="58">
        <v>342</v>
      </c>
      <c r="H47" s="317">
        <v>84</v>
      </c>
      <c r="I47" s="317">
        <v>231</v>
      </c>
      <c r="J47" s="472">
        <v>2433</v>
      </c>
      <c r="K47" s="473">
        <v>1</v>
      </c>
      <c r="L47" s="58">
        <v>0</v>
      </c>
      <c r="M47" s="317">
        <v>0</v>
      </c>
      <c r="N47" s="58">
        <v>0</v>
      </c>
      <c r="O47" s="485">
        <v>28478</v>
      </c>
      <c r="P47" s="485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4381</v>
      </c>
      <c r="C48" s="58">
        <v>130</v>
      </c>
      <c r="D48" s="317">
        <v>4496</v>
      </c>
      <c r="E48" s="58">
        <v>2</v>
      </c>
      <c r="F48" s="317">
        <v>8</v>
      </c>
      <c r="G48" s="58">
        <v>0</v>
      </c>
      <c r="H48" s="317">
        <v>2</v>
      </c>
      <c r="I48" s="317">
        <v>18</v>
      </c>
      <c r="J48" s="472">
        <v>198</v>
      </c>
      <c r="K48" s="473">
        <v>0</v>
      </c>
      <c r="L48" s="58">
        <v>0</v>
      </c>
      <c r="M48" s="317">
        <v>0</v>
      </c>
      <c r="N48" s="58">
        <v>0</v>
      </c>
      <c r="O48" s="485">
        <v>9235</v>
      </c>
      <c r="P48" s="485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1234</v>
      </c>
      <c r="C49" s="58">
        <v>107</v>
      </c>
      <c r="D49" s="317">
        <v>848</v>
      </c>
      <c r="E49" s="58">
        <v>259</v>
      </c>
      <c r="F49" s="317">
        <v>141</v>
      </c>
      <c r="G49" s="58">
        <v>20</v>
      </c>
      <c r="H49" s="317">
        <v>11</v>
      </c>
      <c r="I49" s="317">
        <v>7</v>
      </c>
      <c r="J49" s="472">
        <v>232</v>
      </c>
      <c r="K49" s="473">
        <v>0</v>
      </c>
      <c r="L49" s="58">
        <v>0</v>
      </c>
      <c r="M49" s="317">
        <v>0</v>
      </c>
      <c r="N49" s="58">
        <v>0</v>
      </c>
      <c r="O49" s="485">
        <v>2859</v>
      </c>
      <c r="P49" s="485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11400</v>
      </c>
      <c r="C50" s="58">
        <v>1320</v>
      </c>
      <c r="D50" s="317">
        <v>55096</v>
      </c>
      <c r="E50" s="58">
        <v>51</v>
      </c>
      <c r="F50" s="317">
        <v>316</v>
      </c>
      <c r="G50" s="58">
        <v>268</v>
      </c>
      <c r="H50" s="317">
        <v>1325</v>
      </c>
      <c r="I50" s="317">
        <v>333</v>
      </c>
      <c r="J50" s="472">
        <v>4368</v>
      </c>
      <c r="K50" s="473">
        <v>1</v>
      </c>
      <c r="L50" s="58">
        <v>0</v>
      </c>
      <c r="M50" s="317">
        <v>7</v>
      </c>
      <c r="N50" s="58">
        <v>167</v>
      </c>
      <c r="O50" s="485">
        <v>74652</v>
      </c>
      <c r="P50" s="485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288012.274042301</v>
      </c>
      <c r="C51" s="478">
        <v>19857.174826913</v>
      </c>
      <c r="D51" s="478">
        <v>810359.41289035999</v>
      </c>
      <c r="E51" s="478">
        <v>5503.4577815929997</v>
      </c>
      <c r="F51" s="478">
        <v>11042.875474741</v>
      </c>
      <c r="G51" s="478">
        <v>4347.3660262449994</v>
      </c>
      <c r="H51" s="478">
        <v>8281.7055408249998</v>
      </c>
      <c r="I51" s="478">
        <v>2756.6222393140001</v>
      </c>
      <c r="J51" s="478">
        <v>27247.600209278</v>
      </c>
      <c r="K51" s="478">
        <v>5060.01</v>
      </c>
      <c r="L51" s="478">
        <v>232.75460511700001</v>
      </c>
      <c r="M51" s="478">
        <v>4645.9912156139999</v>
      </c>
      <c r="N51" s="478">
        <v>906.75955681100004</v>
      </c>
      <c r="O51" s="490">
        <v>1188254.004409112</v>
      </c>
      <c r="P51" s="485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197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485">
        <v>197</v>
      </c>
      <c r="P52" s="485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782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485">
        <v>782</v>
      </c>
      <c r="P53" s="485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485">
        <v>0</v>
      </c>
      <c r="P54" s="485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33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485">
        <v>33</v>
      </c>
      <c r="P55" s="485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3113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485">
        <v>3113</v>
      </c>
      <c r="P56" s="485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129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91">
        <v>129</v>
      </c>
      <c r="P57" s="485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2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485">
        <v>2</v>
      </c>
      <c r="P58" s="485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485">
        <v>0</v>
      </c>
      <c r="P59" s="485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485">
        <v>0</v>
      </c>
      <c r="P60" s="485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11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89">
        <v>11</v>
      </c>
      <c r="P61" s="485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485">
        <v>0</v>
      </c>
      <c r="P62" s="485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485">
        <v>0</v>
      </c>
      <c r="P63" s="485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485">
        <v>0</v>
      </c>
      <c r="P64" s="485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485">
        <v>0</v>
      </c>
      <c r="P65" s="485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50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485">
        <v>50</v>
      </c>
      <c r="P66" s="485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91">
        <v>0</v>
      </c>
      <c r="P67" s="485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21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485">
        <v>21</v>
      </c>
      <c r="P68" s="485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317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485">
        <v>317</v>
      </c>
      <c r="P69" s="485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485">
        <v>0</v>
      </c>
      <c r="P70" s="485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89">
        <v>0</v>
      </c>
      <c r="P71" s="485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485">
        <v>0</v>
      </c>
      <c r="P72" s="485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485">
        <v>0</v>
      </c>
      <c r="P73" s="485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7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485">
        <v>7</v>
      </c>
      <c r="P74" s="485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1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485">
        <v>1</v>
      </c>
      <c r="P75" s="485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4663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91">
        <v>4663</v>
      </c>
      <c r="P76" s="485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132">
        <v>288012.274042301</v>
      </c>
      <c r="C77" s="132">
        <v>19857.174826913</v>
      </c>
      <c r="D77" s="132">
        <v>810359.41289035999</v>
      </c>
      <c r="E77" s="132">
        <v>5503.4577815929997</v>
      </c>
      <c r="F77" s="132">
        <v>15705.875474741</v>
      </c>
      <c r="G77" s="132">
        <v>4347.3660262449994</v>
      </c>
      <c r="H77" s="88">
        <v>8281.7055408249998</v>
      </c>
      <c r="I77" s="132">
        <v>2756.6222393140001</v>
      </c>
      <c r="J77" s="132">
        <v>27247.600209278</v>
      </c>
      <c r="K77" s="132">
        <v>5060.01</v>
      </c>
      <c r="L77" s="132">
        <v>232.75460511700001</v>
      </c>
      <c r="M77" s="132">
        <v>4645.9912156139999</v>
      </c>
      <c r="N77" s="132">
        <v>906.75955681100004</v>
      </c>
      <c r="O77" s="615">
        <v>1192917.004409112</v>
      </c>
      <c r="P77" s="107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8">
        <v>203834.94772242798</v>
      </c>
      <c r="C78" s="79">
        <v>13564.823694436</v>
      </c>
      <c r="D78" s="70">
        <v>611442.82780886604</v>
      </c>
      <c r="E78" s="66">
        <v>2976.5388975340002</v>
      </c>
      <c r="F78" s="70">
        <v>8991.8334180849997</v>
      </c>
      <c r="G78" s="79">
        <v>2891.4892410719995</v>
      </c>
      <c r="H78" s="129">
        <v>5262.5440760790007</v>
      </c>
      <c r="I78" s="79">
        <v>1891.8339383950001</v>
      </c>
      <c r="J78" s="70">
        <v>17918.657311356001</v>
      </c>
      <c r="K78" s="66">
        <v>543.95704908499999</v>
      </c>
      <c r="L78" s="66">
        <v>83.539567700000006</v>
      </c>
      <c r="M78" s="70">
        <v>371</v>
      </c>
      <c r="N78" s="79">
        <v>122</v>
      </c>
      <c r="O78" s="79">
        <v>869895.99272503599</v>
      </c>
    </row>
    <row r="79" spans="1:28">
      <c r="A79" s="193">
        <v>2001</v>
      </c>
      <c r="B79" s="78">
        <v>132820.804</v>
      </c>
      <c r="C79" s="79">
        <v>8460.3289999999997</v>
      </c>
      <c r="D79" s="70">
        <v>441371.17700000003</v>
      </c>
      <c r="E79" s="66">
        <v>2188.1799999999998</v>
      </c>
      <c r="F79" s="70">
        <v>5968.0370000000003</v>
      </c>
      <c r="G79" s="79">
        <v>1331.1469999999999</v>
      </c>
      <c r="H79" s="129">
        <v>2948.0809999999997</v>
      </c>
      <c r="I79" s="79">
        <v>1205.0509999999999</v>
      </c>
      <c r="J79" s="70">
        <v>14639.337</v>
      </c>
      <c r="K79" s="66">
        <v>224.697</v>
      </c>
      <c r="L79" s="66">
        <v>43.693000000000005</v>
      </c>
      <c r="M79" s="70">
        <v>403.70499999999998</v>
      </c>
      <c r="N79" s="79">
        <v>603.31299999999999</v>
      </c>
      <c r="O79" s="79">
        <v>612207.55099999998</v>
      </c>
    </row>
    <row r="80" spans="1:28">
      <c r="A80" s="193">
        <v>2000</v>
      </c>
      <c r="B80" s="78">
        <v>95691.831999999995</v>
      </c>
      <c r="C80" s="79">
        <v>4395.9989999999998</v>
      </c>
      <c r="D80" s="70">
        <v>302145.43900000001</v>
      </c>
      <c r="E80" s="66">
        <v>2462.7750000000001</v>
      </c>
      <c r="F80" s="70">
        <v>3298.8409999999999</v>
      </c>
      <c r="G80" s="79">
        <v>889.98199999999997</v>
      </c>
      <c r="H80" s="129">
        <v>2943.7370000000001</v>
      </c>
      <c r="I80" s="79">
        <v>832.87099999999998</v>
      </c>
      <c r="J80" s="70">
        <v>8358.3739999999998</v>
      </c>
      <c r="K80" s="96">
        <v>66.908999999999992</v>
      </c>
      <c r="L80" s="96">
        <v>57.596000000000004</v>
      </c>
      <c r="M80" s="70">
        <v>2544.105</v>
      </c>
      <c r="N80" s="79">
        <v>913.26099999999997</v>
      </c>
      <c r="O80" s="79">
        <v>424601.72100000002</v>
      </c>
    </row>
    <row r="81" spans="1:15" ht="13.5" thickBot="1">
      <c r="A81" s="194">
        <v>1999</v>
      </c>
      <c r="B81" s="92">
        <v>55950.236339116003</v>
      </c>
      <c r="C81" s="90">
        <v>2035.33252277</v>
      </c>
      <c r="D81" s="91">
        <v>195950.220566929</v>
      </c>
      <c r="E81" s="90">
        <v>831.76900000000001</v>
      </c>
      <c r="F81" s="91">
        <v>1986.0364529999999</v>
      </c>
      <c r="G81" s="90">
        <v>654.26900000000012</v>
      </c>
      <c r="H81" s="139">
        <v>2548.708748</v>
      </c>
      <c r="I81" s="90">
        <v>503.82453517499994</v>
      </c>
      <c r="J81" s="91">
        <v>5714.2618039120007</v>
      </c>
      <c r="K81" s="90">
        <v>47.602999999999994</v>
      </c>
      <c r="L81" s="90">
        <v>61.461000000000006</v>
      </c>
      <c r="M81" s="91">
        <v>460.86399999999998</v>
      </c>
      <c r="N81" s="90">
        <v>319.53016594599995</v>
      </c>
      <c r="O81" s="90">
        <v>267064.11713484803</v>
      </c>
    </row>
    <row r="84" spans="1:15" ht="13.5" thickBot="1"/>
    <row r="85" spans="1:15" ht="13.5" thickBot="1">
      <c r="A85" s="609" t="s">
        <v>1909</v>
      </c>
    </row>
  </sheetData>
  <mergeCells count="19">
    <mergeCell ref="N9:N13"/>
    <mergeCell ref="O9:O13"/>
    <mergeCell ref="B11:B13"/>
    <mergeCell ref="C11:C13"/>
    <mergeCell ref="D11:D13"/>
    <mergeCell ref="E11:E13"/>
    <mergeCell ref="G11:G13"/>
    <mergeCell ref="H11:H13"/>
    <mergeCell ref="I9:I13"/>
    <mergeCell ref="A5:H6"/>
    <mergeCell ref="I5:O6"/>
    <mergeCell ref="B9:E10"/>
    <mergeCell ref="F9:F13"/>
    <mergeCell ref="G9:H10"/>
    <mergeCell ref="J9:J13"/>
    <mergeCell ref="K9:K13"/>
    <mergeCell ref="L9:L13"/>
    <mergeCell ref="A9:A13"/>
    <mergeCell ref="M9:M13"/>
  </mergeCells>
  <phoneticPr fontId="2" type="noConversion"/>
  <hyperlinks>
    <hyperlink ref="A2" location="Index!A61" display="INDEX"/>
    <hyperlink ref="A1" location="icindekiler!A61" display="İÇİNDEKİLER"/>
    <hyperlink ref="B1" location="'22'!A85" display="▼"/>
    <hyperlink ref="A85" location="'22'!A1" display="▲"/>
  </hyperlinks>
  <pageMargins left="0.75" right="0.75" top="0.52" bottom="0.44" header="0.5" footer="0.5"/>
  <pageSetup paperSize="9" scale="65" orientation="portrait" verticalDpi="300" r:id="rId1"/>
  <headerFooter alignWithMargins="0"/>
  <webPublishItems count="1">
    <webPublishItem id="25805" divId="Tablolar son_25805" sourceType="sheet" destinationFile="F:\karıştı valla\Tablolar\Tablolar Son\22.htm"/>
  </webPublishItem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AB85"/>
  <sheetViews>
    <sheetView workbookViewId="0">
      <selection activeCell="A3" sqref="A3"/>
    </sheetView>
  </sheetViews>
  <sheetFormatPr defaultRowHeight="12.75"/>
  <cols>
    <col min="1" max="1" width="21.42578125" style="1" customWidth="1"/>
    <col min="2" max="2" width="20.85546875" style="1" customWidth="1"/>
    <col min="3" max="3" width="16" style="1" customWidth="1"/>
    <col min="4" max="4" width="15.5703125" style="1" customWidth="1"/>
    <col min="5" max="5" width="14.28515625" style="1" customWidth="1"/>
    <col min="6" max="6" width="15" style="1" customWidth="1"/>
    <col min="7" max="7" width="17.5703125" style="1" customWidth="1"/>
    <col min="8" max="8" width="18.85546875" style="1" customWidth="1"/>
    <col min="9" max="9" width="19.85546875" style="1" customWidth="1"/>
    <col min="10" max="10" width="18.5703125" style="1" customWidth="1"/>
    <col min="11" max="11" width="16.42578125" style="1" customWidth="1"/>
    <col min="12" max="12" width="17" style="1" customWidth="1"/>
    <col min="13" max="13" width="9.140625" style="1"/>
    <col min="14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  <c r="H1" s="1" t="s">
        <v>711</v>
      </c>
    </row>
    <row r="2" spans="1:28">
      <c r="A2" s="179" t="s">
        <v>1437</v>
      </c>
    </row>
    <row r="3" spans="1:28">
      <c r="A3" s="26" t="s">
        <v>2299</v>
      </c>
      <c r="D3" s="38"/>
      <c r="L3" s="27" t="s">
        <v>2300</v>
      </c>
    </row>
    <row r="4" spans="1:28">
      <c r="A4" s="26"/>
      <c r="D4" s="38"/>
      <c r="L4" s="27"/>
    </row>
    <row r="5" spans="1:28" ht="12.75" customHeight="1">
      <c r="A5" s="703" t="s">
        <v>1631</v>
      </c>
      <c r="B5" s="703"/>
      <c r="C5" s="703"/>
      <c r="D5" s="703"/>
      <c r="E5" s="703"/>
      <c r="F5" s="703"/>
      <c r="G5" s="703"/>
      <c r="H5" s="704" t="s">
        <v>1632</v>
      </c>
      <c r="I5" s="704"/>
      <c r="J5" s="704"/>
      <c r="K5" s="704"/>
      <c r="L5" s="704"/>
    </row>
    <row r="6" spans="1:28" ht="12.75" customHeight="1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</row>
    <row r="7" spans="1:28">
      <c r="A7" s="64"/>
      <c r="B7" s="64"/>
      <c r="C7" s="64"/>
      <c r="D7" s="64"/>
      <c r="E7" s="64"/>
      <c r="F7" s="64"/>
      <c r="G7" s="64"/>
      <c r="H7" s="131"/>
      <c r="I7" s="131"/>
      <c r="J7" s="131"/>
      <c r="K7" s="131"/>
      <c r="L7" s="131"/>
    </row>
    <row r="8" spans="1:28" ht="13.5" thickBot="1">
      <c r="A8" s="26"/>
      <c r="G8" s="8"/>
    </row>
    <row r="9" spans="1:28" ht="13.5" customHeight="1" thickBot="1">
      <c r="A9" s="697" t="s">
        <v>1620</v>
      </c>
      <c r="B9" s="682" t="s">
        <v>2008</v>
      </c>
      <c r="C9" s="682" t="s">
        <v>2009</v>
      </c>
      <c r="D9" s="682" t="s">
        <v>2010</v>
      </c>
      <c r="E9" s="682" t="s">
        <v>2011</v>
      </c>
      <c r="F9" s="682" t="s">
        <v>2012</v>
      </c>
      <c r="G9" s="682" t="s">
        <v>2013</v>
      </c>
      <c r="H9" s="705" t="s">
        <v>2014</v>
      </c>
      <c r="I9" s="706"/>
      <c r="J9" s="707"/>
      <c r="K9" s="682" t="s">
        <v>269</v>
      </c>
      <c r="L9" s="682" t="s">
        <v>270</v>
      </c>
    </row>
    <row r="10" spans="1:28" ht="12.75" customHeight="1">
      <c r="A10" s="698"/>
      <c r="B10" s="686"/>
      <c r="C10" s="686"/>
      <c r="D10" s="686"/>
      <c r="E10" s="686"/>
      <c r="F10" s="686"/>
      <c r="G10" s="686"/>
      <c r="H10" s="682" t="s">
        <v>2015</v>
      </c>
      <c r="I10" s="682" t="s">
        <v>267</v>
      </c>
      <c r="J10" s="682" t="s">
        <v>268</v>
      </c>
      <c r="K10" s="686"/>
      <c r="L10" s="686"/>
    </row>
    <row r="11" spans="1:28" ht="12.7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</row>
    <row r="14" spans="1:28">
      <c r="A14" s="57" t="s">
        <v>1928</v>
      </c>
      <c r="B14" s="12"/>
      <c r="C14" s="12"/>
      <c r="D14" s="12"/>
      <c r="E14" s="30"/>
      <c r="F14" s="105"/>
      <c r="G14" s="30"/>
      <c r="H14" s="12"/>
      <c r="I14" s="30"/>
      <c r="J14" s="105"/>
      <c r="K14" s="12"/>
      <c r="L14" s="30"/>
    </row>
    <row r="15" spans="1:28">
      <c r="A15" s="542" t="s">
        <v>626</v>
      </c>
      <c r="B15" s="107"/>
      <c r="C15" s="107"/>
      <c r="D15" s="107"/>
      <c r="E15" s="35"/>
      <c r="F15" s="8"/>
      <c r="G15" s="35"/>
      <c r="H15" s="107"/>
      <c r="I15" s="35"/>
      <c r="J15" s="8"/>
      <c r="K15" s="107"/>
      <c r="L15" s="35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485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0</v>
      </c>
      <c r="C17" s="58">
        <v>0</v>
      </c>
      <c r="D17" s="317">
        <v>0</v>
      </c>
      <c r="E17" s="58">
        <v>0</v>
      </c>
      <c r="F17" s="317">
        <v>0</v>
      </c>
      <c r="G17" s="58">
        <v>0</v>
      </c>
      <c r="H17" s="317">
        <v>0</v>
      </c>
      <c r="I17" s="317">
        <v>0</v>
      </c>
      <c r="J17" s="472">
        <v>0</v>
      </c>
      <c r="K17" s="473">
        <v>0</v>
      </c>
      <c r="L17" s="58">
        <v>0</v>
      </c>
      <c r="M17" s="485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0</v>
      </c>
      <c r="C18" s="58">
        <v>86</v>
      </c>
      <c r="D18" s="317">
        <v>0</v>
      </c>
      <c r="E18" s="58">
        <v>24</v>
      </c>
      <c r="F18" s="317">
        <v>4690</v>
      </c>
      <c r="G18" s="58">
        <v>0</v>
      </c>
      <c r="H18" s="317">
        <v>9</v>
      </c>
      <c r="I18" s="317">
        <v>0</v>
      </c>
      <c r="J18" s="472">
        <v>9</v>
      </c>
      <c r="K18" s="473">
        <v>0</v>
      </c>
      <c r="L18" s="58">
        <v>4818</v>
      </c>
      <c r="M18" s="48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35</v>
      </c>
      <c r="D19" s="317">
        <v>0</v>
      </c>
      <c r="E19" s="58">
        <v>2</v>
      </c>
      <c r="F19" s="317">
        <v>947</v>
      </c>
      <c r="G19" s="58">
        <v>0</v>
      </c>
      <c r="H19" s="317">
        <v>2</v>
      </c>
      <c r="I19" s="317">
        <v>0</v>
      </c>
      <c r="J19" s="472">
        <v>7</v>
      </c>
      <c r="K19" s="473">
        <v>27</v>
      </c>
      <c r="L19" s="58">
        <v>1020</v>
      </c>
      <c r="M19" s="485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1</v>
      </c>
      <c r="C20" s="475">
        <v>75</v>
      </c>
      <c r="D20" s="474">
        <v>0</v>
      </c>
      <c r="E20" s="475">
        <v>9</v>
      </c>
      <c r="F20" s="474">
        <v>1977</v>
      </c>
      <c r="G20" s="475">
        <v>0</v>
      </c>
      <c r="H20" s="474">
        <v>2</v>
      </c>
      <c r="I20" s="474">
        <v>0</v>
      </c>
      <c r="J20" s="476">
        <v>20</v>
      </c>
      <c r="K20" s="477">
        <v>5</v>
      </c>
      <c r="L20" s="475">
        <v>2089</v>
      </c>
      <c r="M20" s="48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2</v>
      </c>
      <c r="C21" s="58">
        <v>58</v>
      </c>
      <c r="D21" s="317">
        <v>0</v>
      </c>
      <c r="E21" s="58">
        <v>0</v>
      </c>
      <c r="F21" s="317">
        <v>0</v>
      </c>
      <c r="G21" s="58">
        <v>233</v>
      </c>
      <c r="H21" s="317">
        <v>3</v>
      </c>
      <c r="I21" s="317">
        <v>0</v>
      </c>
      <c r="J21" s="472">
        <v>43</v>
      </c>
      <c r="K21" s="473">
        <v>2426</v>
      </c>
      <c r="L21" s="58">
        <v>2765</v>
      </c>
      <c r="M21" s="485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0</v>
      </c>
      <c r="C22" s="58">
        <v>0</v>
      </c>
      <c r="D22" s="317">
        <v>0</v>
      </c>
      <c r="E22" s="58">
        <v>0</v>
      </c>
      <c r="F22" s="317">
        <v>0</v>
      </c>
      <c r="G22" s="58">
        <v>0</v>
      </c>
      <c r="H22" s="317">
        <v>0</v>
      </c>
      <c r="I22" s="317">
        <v>0</v>
      </c>
      <c r="J22" s="472">
        <v>0</v>
      </c>
      <c r="K22" s="473">
        <v>0</v>
      </c>
      <c r="L22" s="58">
        <v>0</v>
      </c>
      <c r="M22" s="485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0</v>
      </c>
      <c r="E23" s="58">
        <v>0</v>
      </c>
      <c r="F23" s="317">
        <v>0</v>
      </c>
      <c r="G23" s="58">
        <v>0</v>
      </c>
      <c r="H23" s="317">
        <v>0</v>
      </c>
      <c r="I23" s="317">
        <v>0</v>
      </c>
      <c r="J23" s="472">
        <v>0</v>
      </c>
      <c r="K23" s="473">
        <v>0</v>
      </c>
      <c r="L23" s="58">
        <v>0</v>
      </c>
      <c r="M23" s="485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48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85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485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485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0</v>
      </c>
      <c r="C28" s="58">
        <v>18</v>
      </c>
      <c r="D28" s="317">
        <v>0</v>
      </c>
      <c r="E28" s="58">
        <v>0</v>
      </c>
      <c r="F28" s="317">
        <v>127</v>
      </c>
      <c r="G28" s="58">
        <v>0</v>
      </c>
      <c r="H28" s="317">
        <v>0</v>
      </c>
      <c r="I28" s="317">
        <v>0</v>
      </c>
      <c r="J28" s="472">
        <v>4</v>
      </c>
      <c r="K28" s="473">
        <v>1759</v>
      </c>
      <c r="L28" s="58">
        <v>1908</v>
      </c>
      <c r="M28" s="485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0</v>
      </c>
      <c r="C29" s="58">
        <v>0</v>
      </c>
      <c r="D29" s="317">
        <v>0</v>
      </c>
      <c r="E29" s="58">
        <v>0</v>
      </c>
      <c r="F29" s="317">
        <v>0</v>
      </c>
      <c r="G29" s="58">
        <v>0</v>
      </c>
      <c r="H29" s="317">
        <v>0</v>
      </c>
      <c r="I29" s="317">
        <v>0</v>
      </c>
      <c r="J29" s="472">
        <v>0</v>
      </c>
      <c r="K29" s="473">
        <v>0</v>
      </c>
      <c r="L29" s="58">
        <v>0</v>
      </c>
      <c r="M29" s="485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48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2</v>
      </c>
      <c r="C31" s="540">
        <v>111</v>
      </c>
      <c r="D31" s="479">
        <v>0</v>
      </c>
      <c r="E31" s="540">
        <v>15</v>
      </c>
      <c r="F31" s="479">
        <v>2717</v>
      </c>
      <c r="G31" s="540">
        <v>0</v>
      </c>
      <c r="H31" s="479">
        <v>5</v>
      </c>
      <c r="I31" s="479">
        <v>76</v>
      </c>
      <c r="J31" s="541">
        <v>0</v>
      </c>
      <c r="K31" s="480">
        <v>0</v>
      </c>
      <c r="L31" s="540">
        <v>2926</v>
      </c>
      <c r="M31" s="485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0</v>
      </c>
      <c r="C32" s="58">
        <v>92</v>
      </c>
      <c r="D32" s="317">
        <v>0</v>
      </c>
      <c r="E32" s="58">
        <v>0</v>
      </c>
      <c r="F32" s="317">
        <v>200</v>
      </c>
      <c r="G32" s="58">
        <v>0</v>
      </c>
      <c r="H32" s="317">
        <v>36</v>
      </c>
      <c r="I32" s="317">
        <v>0</v>
      </c>
      <c r="J32" s="472">
        <v>24</v>
      </c>
      <c r="K32" s="473">
        <v>56</v>
      </c>
      <c r="L32" s="58">
        <v>408</v>
      </c>
      <c r="M32" s="485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0</v>
      </c>
      <c r="D33" s="317">
        <v>0</v>
      </c>
      <c r="E33" s="58">
        <v>0</v>
      </c>
      <c r="F33" s="317">
        <v>0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485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485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0</v>
      </c>
      <c r="E35" s="475">
        <v>0</v>
      </c>
      <c r="F35" s="474">
        <v>0</v>
      </c>
      <c r="G35" s="475">
        <v>0</v>
      </c>
      <c r="H35" s="474">
        <v>0</v>
      </c>
      <c r="I35" s="474">
        <v>0</v>
      </c>
      <c r="J35" s="476">
        <v>0</v>
      </c>
      <c r="K35" s="477">
        <v>0</v>
      </c>
      <c r="L35" s="475">
        <v>0</v>
      </c>
      <c r="M35" s="485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0</v>
      </c>
      <c r="C36" s="58">
        <v>97</v>
      </c>
      <c r="D36" s="317">
        <v>0</v>
      </c>
      <c r="E36" s="58">
        <v>26</v>
      </c>
      <c r="F36" s="317">
        <v>6354</v>
      </c>
      <c r="G36" s="58">
        <v>0</v>
      </c>
      <c r="H36" s="317">
        <v>6</v>
      </c>
      <c r="I36" s="317">
        <v>5</v>
      </c>
      <c r="J36" s="472">
        <v>42</v>
      </c>
      <c r="K36" s="473">
        <v>606</v>
      </c>
      <c r="L36" s="58">
        <v>7136</v>
      </c>
      <c r="M36" s="48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485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0.5</v>
      </c>
      <c r="C38" s="58">
        <v>85</v>
      </c>
      <c r="D38" s="317">
        <v>0</v>
      </c>
      <c r="E38" s="58">
        <v>6.6</v>
      </c>
      <c r="F38" s="317">
        <v>892</v>
      </c>
      <c r="G38" s="58">
        <v>74</v>
      </c>
      <c r="H38" s="317">
        <v>3</v>
      </c>
      <c r="I38" s="317">
        <v>0.7</v>
      </c>
      <c r="J38" s="472">
        <v>6</v>
      </c>
      <c r="K38" s="473">
        <v>0</v>
      </c>
      <c r="L38" s="58">
        <v>1067.8</v>
      </c>
      <c r="M38" s="485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485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485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85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485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485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0</v>
      </c>
      <c r="C44" s="58">
        <v>0</v>
      </c>
      <c r="D44" s="317">
        <v>0</v>
      </c>
      <c r="E44" s="58">
        <v>0</v>
      </c>
      <c r="F44" s="317">
        <v>0</v>
      </c>
      <c r="G44" s="58">
        <v>0</v>
      </c>
      <c r="H44" s="317">
        <v>0</v>
      </c>
      <c r="I44" s="317">
        <v>0</v>
      </c>
      <c r="J44" s="472">
        <v>0</v>
      </c>
      <c r="K44" s="473">
        <v>0</v>
      </c>
      <c r="L44" s="58">
        <v>0</v>
      </c>
      <c r="M44" s="485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85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485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1</v>
      </c>
      <c r="C47" s="58">
        <v>19</v>
      </c>
      <c r="D47" s="317">
        <v>0</v>
      </c>
      <c r="E47" s="58">
        <v>3</v>
      </c>
      <c r="F47" s="317">
        <v>3</v>
      </c>
      <c r="G47" s="58">
        <v>0</v>
      </c>
      <c r="H47" s="317">
        <v>4</v>
      </c>
      <c r="I47" s="317">
        <v>0</v>
      </c>
      <c r="J47" s="472">
        <v>47</v>
      </c>
      <c r="K47" s="473">
        <v>679</v>
      </c>
      <c r="L47" s="58">
        <v>756</v>
      </c>
      <c r="M47" s="485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204</v>
      </c>
      <c r="L48" s="58">
        <v>204</v>
      </c>
      <c r="M48" s="485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485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17</v>
      </c>
      <c r="C50" s="58">
        <v>1060</v>
      </c>
      <c r="D50" s="317">
        <v>0</v>
      </c>
      <c r="E50" s="58">
        <v>0</v>
      </c>
      <c r="F50" s="317">
        <v>1758</v>
      </c>
      <c r="G50" s="58">
        <v>163</v>
      </c>
      <c r="H50" s="317">
        <v>55</v>
      </c>
      <c r="I50" s="317">
        <v>35</v>
      </c>
      <c r="J50" s="472">
        <v>0</v>
      </c>
      <c r="K50" s="473">
        <v>2</v>
      </c>
      <c r="L50" s="58">
        <v>3090</v>
      </c>
      <c r="M50" s="485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23.5</v>
      </c>
      <c r="C51" s="478">
        <v>1736</v>
      </c>
      <c r="D51" s="478">
        <v>0</v>
      </c>
      <c r="E51" s="478">
        <v>85.6</v>
      </c>
      <c r="F51" s="478">
        <v>19665</v>
      </c>
      <c r="G51" s="478">
        <v>470</v>
      </c>
      <c r="H51" s="478">
        <v>125</v>
      </c>
      <c r="I51" s="478">
        <v>116.7</v>
      </c>
      <c r="J51" s="478">
        <v>202</v>
      </c>
      <c r="K51" s="478">
        <v>5764</v>
      </c>
      <c r="L51" s="490">
        <v>28187.8</v>
      </c>
      <c r="M51" s="485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485">
        <v>0</v>
      </c>
      <c r="M52" s="485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485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485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485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485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85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485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485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485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85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485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485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485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485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485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85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485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485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485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85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485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485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48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485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91">
        <v>0</v>
      </c>
      <c r="M76" s="485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132">
        <v>23.5</v>
      </c>
      <c r="C77" s="132">
        <v>1736</v>
      </c>
      <c r="D77" s="132">
        <v>0</v>
      </c>
      <c r="E77" s="132">
        <v>85.6</v>
      </c>
      <c r="F77" s="132">
        <v>19665</v>
      </c>
      <c r="G77" s="88">
        <v>470</v>
      </c>
      <c r="H77" s="132">
        <v>125</v>
      </c>
      <c r="I77" s="132">
        <v>116.7</v>
      </c>
      <c r="J77" s="132">
        <v>202</v>
      </c>
      <c r="K77" s="132">
        <v>5764</v>
      </c>
      <c r="L77" s="132">
        <v>28187.8</v>
      </c>
      <c r="M77" s="107"/>
    </row>
    <row r="78" spans="1:28">
      <c r="A78" s="192">
        <v>2002</v>
      </c>
      <c r="B78" s="78">
        <v>24</v>
      </c>
      <c r="C78" s="79">
        <v>1182.3</v>
      </c>
      <c r="D78" s="70">
        <v>0</v>
      </c>
      <c r="E78" s="79">
        <v>65</v>
      </c>
      <c r="F78" s="70">
        <v>11269.6</v>
      </c>
      <c r="G78" s="79">
        <v>689</v>
      </c>
      <c r="H78" s="70">
        <v>57.195999999999998</v>
      </c>
      <c r="I78" s="79">
        <v>37</v>
      </c>
      <c r="J78" s="70">
        <v>228.298</v>
      </c>
      <c r="K78" s="79">
        <v>1541.2049999999999</v>
      </c>
      <c r="L78" s="75">
        <v>15093.599</v>
      </c>
      <c r="M78" s="107"/>
    </row>
    <row r="79" spans="1:28">
      <c r="A79" s="193">
        <v>2001</v>
      </c>
      <c r="B79" s="78">
        <v>11.436</v>
      </c>
      <c r="C79" s="79">
        <v>731.86300000000006</v>
      </c>
      <c r="D79" s="70">
        <v>0</v>
      </c>
      <c r="E79" s="79">
        <v>17</v>
      </c>
      <c r="F79" s="70">
        <v>6717.8729999999996</v>
      </c>
      <c r="G79" s="79">
        <v>30</v>
      </c>
      <c r="H79" s="70">
        <v>214</v>
      </c>
      <c r="I79" s="79">
        <v>63.109000000000002</v>
      </c>
      <c r="J79" s="70">
        <v>68</v>
      </c>
      <c r="K79" s="79">
        <v>717.51531399999658</v>
      </c>
      <c r="L79" s="78">
        <v>8570.7963139999956</v>
      </c>
      <c r="M79" s="107"/>
    </row>
    <row r="80" spans="1:28">
      <c r="A80" s="193">
        <v>2000</v>
      </c>
      <c r="B80" s="78"/>
      <c r="C80" s="79"/>
      <c r="D80" s="70"/>
      <c r="E80" s="79"/>
      <c r="F80" s="70"/>
      <c r="G80" s="79"/>
      <c r="H80" s="70"/>
      <c r="I80" s="79"/>
      <c r="J80" s="70"/>
      <c r="K80" s="79"/>
      <c r="L80" s="78"/>
      <c r="M80" s="107"/>
    </row>
    <row r="81" spans="1:13" ht="13.5" thickBot="1">
      <c r="A81" s="194">
        <v>1999</v>
      </c>
      <c r="B81" s="92"/>
      <c r="C81" s="90"/>
      <c r="D81" s="91"/>
      <c r="E81" s="90"/>
      <c r="F81" s="91"/>
      <c r="G81" s="90"/>
      <c r="H81" s="91"/>
      <c r="I81" s="90"/>
      <c r="J81" s="91"/>
      <c r="K81" s="90"/>
      <c r="L81" s="92"/>
      <c r="M81" s="107"/>
    </row>
    <row r="84" spans="1:13" ht="13.5" thickBot="1"/>
    <row r="85" spans="1:13" ht="13.5" thickBot="1">
      <c r="A85" s="609" t="s">
        <v>1909</v>
      </c>
    </row>
  </sheetData>
  <mergeCells count="15">
    <mergeCell ref="H10:H13"/>
    <mergeCell ref="I10:I13"/>
    <mergeCell ref="J10:J13"/>
    <mergeCell ref="K9:K13"/>
    <mergeCell ref="H9:J9"/>
    <mergeCell ref="A9:A13"/>
    <mergeCell ref="A5:G6"/>
    <mergeCell ref="H5:L6"/>
    <mergeCell ref="B9:B13"/>
    <mergeCell ref="C9:C13"/>
    <mergeCell ref="D9:D13"/>
    <mergeCell ref="E9:E13"/>
    <mergeCell ref="F9:F13"/>
    <mergeCell ref="G9:G13"/>
    <mergeCell ref="L9:L13"/>
  </mergeCells>
  <phoneticPr fontId="2" type="noConversion"/>
  <hyperlinks>
    <hyperlink ref="A1" location="icindekiler!A63" display="İÇİNDEKİLER"/>
    <hyperlink ref="A2" location="Index!A63" display="INDEX"/>
    <hyperlink ref="B1" location="'23-1'!A85" display="▼"/>
    <hyperlink ref="A85" location="'23-1'!A1" display="▲"/>
  </hyperlinks>
  <pageMargins left="0.75" right="0.75" top="0.59" bottom="0.41" header="0.5" footer="0.5"/>
  <pageSetup paperSize="9" scale="65" orientation="portrait" verticalDpi="300" r:id="rId1"/>
  <headerFooter alignWithMargins="0"/>
  <webPublishItems count="1">
    <webPublishItem id="26581" divId="Tablolar son_26581" sourceType="sheet" destinationFile="F:\karıştı valla\Tablolar\Tablolar Son\23-1.htm"/>
  </webPublishItem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19.7109375" style="1" customWidth="1"/>
    <col min="3" max="3" width="14.85546875" style="1" customWidth="1"/>
    <col min="4" max="4" width="14.5703125" style="1" customWidth="1"/>
    <col min="5" max="5" width="14.28515625" style="1" customWidth="1"/>
    <col min="6" max="6" width="13.28515625" style="1" customWidth="1"/>
    <col min="7" max="7" width="15.85546875" style="1" customWidth="1"/>
    <col min="8" max="8" width="18.85546875" style="1" customWidth="1"/>
    <col min="9" max="9" width="19.85546875" style="1" customWidth="1"/>
    <col min="10" max="10" width="18.5703125" style="1" customWidth="1"/>
    <col min="11" max="11" width="16.42578125" style="1" customWidth="1"/>
    <col min="12" max="12" width="17" style="1" customWidth="1"/>
    <col min="13" max="13" width="9.140625" style="1"/>
    <col min="14" max="28" width="0" style="1" hidden="1" customWidth="1"/>
    <col min="29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2301</v>
      </c>
      <c r="D3" s="38"/>
      <c r="L3" s="27" t="s">
        <v>2302</v>
      </c>
    </row>
    <row r="4" spans="1:28">
      <c r="A4" s="26"/>
      <c r="D4" s="38"/>
      <c r="L4" s="27"/>
    </row>
    <row r="5" spans="1:28" ht="12.75" customHeight="1">
      <c r="A5" s="703" t="s">
        <v>1633</v>
      </c>
      <c r="B5" s="703"/>
      <c r="C5" s="703"/>
      <c r="D5" s="703"/>
      <c r="E5" s="703"/>
      <c r="F5" s="703"/>
      <c r="G5" s="703"/>
      <c r="H5" s="727" t="s">
        <v>1634</v>
      </c>
      <c r="I5" s="727"/>
      <c r="J5" s="727"/>
      <c r="K5" s="727"/>
      <c r="L5" s="727"/>
    </row>
    <row r="6" spans="1:28" ht="12.75" customHeight="1">
      <c r="A6" s="703"/>
      <c r="B6" s="703"/>
      <c r="C6" s="703"/>
      <c r="D6" s="703"/>
      <c r="E6" s="703"/>
      <c r="F6" s="703"/>
      <c r="G6" s="703"/>
      <c r="H6" s="727"/>
      <c r="I6" s="727"/>
      <c r="J6" s="727"/>
      <c r="K6" s="727"/>
      <c r="L6" s="727"/>
    </row>
    <row r="7" spans="1:28">
      <c r="A7" s="64"/>
      <c r="B7" s="64"/>
      <c r="C7" s="64"/>
      <c r="D7" s="64"/>
      <c r="E7" s="64"/>
      <c r="F7" s="64"/>
      <c r="G7" s="64"/>
      <c r="H7" s="727"/>
      <c r="I7" s="727"/>
      <c r="J7" s="727"/>
      <c r="K7" s="727"/>
      <c r="L7" s="727"/>
    </row>
    <row r="8" spans="1:28" ht="13.5" thickBot="1">
      <c r="A8" s="26"/>
      <c r="G8" s="8"/>
    </row>
    <row r="9" spans="1:28" ht="13.5" customHeight="1" thickBot="1">
      <c r="A9" s="697" t="s">
        <v>1620</v>
      </c>
      <c r="B9" s="682" t="s">
        <v>2008</v>
      </c>
      <c r="C9" s="682" t="s">
        <v>2009</v>
      </c>
      <c r="D9" s="682" t="s">
        <v>2010</v>
      </c>
      <c r="E9" s="682" t="s">
        <v>2011</v>
      </c>
      <c r="F9" s="682" t="s">
        <v>2012</v>
      </c>
      <c r="G9" s="682" t="s">
        <v>2013</v>
      </c>
      <c r="H9" s="705" t="s">
        <v>2014</v>
      </c>
      <c r="I9" s="706"/>
      <c r="J9" s="707"/>
      <c r="K9" s="682" t="s">
        <v>269</v>
      </c>
      <c r="L9" s="682" t="s">
        <v>270</v>
      </c>
    </row>
    <row r="10" spans="1:28" ht="12.75" customHeight="1">
      <c r="A10" s="698"/>
      <c r="B10" s="686"/>
      <c r="C10" s="686"/>
      <c r="D10" s="686"/>
      <c r="E10" s="686"/>
      <c r="F10" s="686"/>
      <c r="G10" s="686"/>
      <c r="H10" s="682" t="s">
        <v>2015</v>
      </c>
      <c r="I10" s="682" t="s">
        <v>267</v>
      </c>
      <c r="J10" s="682" t="s">
        <v>268</v>
      </c>
      <c r="K10" s="686"/>
      <c r="L10" s="686"/>
    </row>
    <row r="11" spans="1:28" ht="12.7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</row>
    <row r="14" spans="1:28">
      <c r="A14" s="57" t="s">
        <v>1928</v>
      </c>
      <c r="B14" s="12"/>
      <c r="C14" s="12"/>
      <c r="D14" s="12"/>
      <c r="E14" s="30"/>
      <c r="F14" s="105"/>
      <c r="G14" s="30"/>
      <c r="H14" s="12"/>
      <c r="I14" s="30"/>
      <c r="J14" s="105"/>
      <c r="K14" s="12"/>
      <c r="L14" s="30"/>
    </row>
    <row r="15" spans="1:28">
      <c r="A15" s="542" t="s">
        <v>626</v>
      </c>
      <c r="B15" s="107"/>
      <c r="C15" s="107"/>
      <c r="D15" s="107"/>
      <c r="E15" s="35"/>
      <c r="F15" s="8"/>
      <c r="G15" s="35"/>
      <c r="H15" s="107"/>
      <c r="I15" s="35"/>
      <c r="J15" s="8"/>
      <c r="K15" s="107"/>
      <c r="L15" s="107"/>
      <c r="M15" s="10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434</v>
      </c>
      <c r="D16" s="317">
        <v>36</v>
      </c>
      <c r="E16" s="58">
        <v>91</v>
      </c>
      <c r="F16" s="317">
        <v>90</v>
      </c>
      <c r="G16" s="58">
        <v>2</v>
      </c>
      <c r="H16" s="317">
        <v>30</v>
      </c>
      <c r="I16" s="317">
        <v>15</v>
      </c>
      <c r="J16" s="472">
        <v>20</v>
      </c>
      <c r="K16" s="473">
        <v>0</v>
      </c>
      <c r="L16" s="58">
        <v>718</v>
      </c>
      <c r="M16" s="485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104</v>
      </c>
      <c r="C17" s="58">
        <v>25355</v>
      </c>
      <c r="D17" s="317">
        <v>1362</v>
      </c>
      <c r="E17" s="58">
        <v>7597</v>
      </c>
      <c r="F17" s="317">
        <v>6220</v>
      </c>
      <c r="G17" s="58">
        <v>211</v>
      </c>
      <c r="H17" s="317">
        <v>2964</v>
      </c>
      <c r="I17" s="317">
        <v>1363</v>
      </c>
      <c r="J17" s="472">
        <v>2210</v>
      </c>
      <c r="K17" s="473">
        <v>180</v>
      </c>
      <c r="L17" s="58">
        <v>47566</v>
      </c>
      <c r="M17" s="485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69</v>
      </c>
      <c r="C18" s="58">
        <v>22096</v>
      </c>
      <c r="D18" s="317">
        <v>568</v>
      </c>
      <c r="E18" s="58">
        <v>6468</v>
      </c>
      <c r="F18" s="317">
        <v>5408</v>
      </c>
      <c r="G18" s="58">
        <v>79</v>
      </c>
      <c r="H18" s="317">
        <v>1913</v>
      </c>
      <c r="I18" s="317">
        <v>928</v>
      </c>
      <c r="J18" s="472">
        <v>1510</v>
      </c>
      <c r="K18" s="473">
        <v>86</v>
      </c>
      <c r="L18" s="58">
        <v>39125</v>
      </c>
      <c r="M18" s="48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49</v>
      </c>
      <c r="C19" s="58">
        <v>8000</v>
      </c>
      <c r="D19" s="317">
        <v>678</v>
      </c>
      <c r="E19" s="58">
        <v>2591</v>
      </c>
      <c r="F19" s="317">
        <v>3050</v>
      </c>
      <c r="G19" s="58">
        <v>74</v>
      </c>
      <c r="H19" s="317">
        <v>1247</v>
      </c>
      <c r="I19" s="317">
        <v>752</v>
      </c>
      <c r="J19" s="472">
        <v>1123</v>
      </c>
      <c r="K19" s="473">
        <v>303</v>
      </c>
      <c r="L19" s="58">
        <v>17867</v>
      </c>
      <c r="M19" s="485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68</v>
      </c>
      <c r="C20" s="475">
        <v>38132</v>
      </c>
      <c r="D20" s="474">
        <v>1194</v>
      </c>
      <c r="E20" s="475">
        <v>6313</v>
      </c>
      <c r="F20" s="474">
        <v>5974</v>
      </c>
      <c r="G20" s="475">
        <v>121</v>
      </c>
      <c r="H20" s="474">
        <v>3536</v>
      </c>
      <c r="I20" s="474">
        <v>1347</v>
      </c>
      <c r="J20" s="476">
        <v>2206</v>
      </c>
      <c r="K20" s="477">
        <v>3563</v>
      </c>
      <c r="L20" s="475">
        <v>62454</v>
      </c>
      <c r="M20" s="48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45</v>
      </c>
      <c r="C21" s="58">
        <v>14711</v>
      </c>
      <c r="D21" s="317">
        <v>915</v>
      </c>
      <c r="E21" s="58">
        <v>3826</v>
      </c>
      <c r="F21" s="317">
        <v>3444</v>
      </c>
      <c r="G21" s="58">
        <v>91</v>
      </c>
      <c r="H21" s="317">
        <v>1510</v>
      </c>
      <c r="I21" s="317">
        <v>803</v>
      </c>
      <c r="J21" s="472">
        <v>2706</v>
      </c>
      <c r="K21" s="473">
        <v>143</v>
      </c>
      <c r="L21" s="58">
        <v>28194</v>
      </c>
      <c r="M21" s="485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48</v>
      </c>
      <c r="C22" s="58">
        <v>5872</v>
      </c>
      <c r="D22" s="317">
        <v>272</v>
      </c>
      <c r="E22" s="58">
        <v>2146</v>
      </c>
      <c r="F22" s="317">
        <v>1734</v>
      </c>
      <c r="G22" s="58">
        <v>97</v>
      </c>
      <c r="H22" s="317">
        <v>803</v>
      </c>
      <c r="I22" s="317">
        <v>448</v>
      </c>
      <c r="J22" s="472">
        <v>423</v>
      </c>
      <c r="K22" s="473">
        <v>32</v>
      </c>
      <c r="L22" s="58">
        <v>11875</v>
      </c>
      <c r="M22" s="485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24</v>
      </c>
      <c r="C23" s="58">
        <v>3125</v>
      </c>
      <c r="D23" s="317">
        <v>800</v>
      </c>
      <c r="E23" s="58">
        <v>706</v>
      </c>
      <c r="F23" s="317">
        <v>385</v>
      </c>
      <c r="G23" s="58">
        <v>215</v>
      </c>
      <c r="H23" s="317">
        <v>550</v>
      </c>
      <c r="I23" s="317">
        <v>315</v>
      </c>
      <c r="J23" s="472">
        <v>585</v>
      </c>
      <c r="K23" s="473">
        <v>75</v>
      </c>
      <c r="L23" s="58">
        <v>6780</v>
      </c>
      <c r="M23" s="485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1</v>
      </c>
      <c r="C24" s="58">
        <v>6528</v>
      </c>
      <c r="D24" s="317">
        <v>65</v>
      </c>
      <c r="E24" s="58">
        <v>1994</v>
      </c>
      <c r="F24" s="317">
        <v>620</v>
      </c>
      <c r="G24" s="58">
        <v>9</v>
      </c>
      <c r="H24" s="317">
        <v>364</v>
      </c>
      <c r="I24" s="317">
        <v>166</v>
      </c>
      <c r="J24" s="472">
        <v>156</v>
      </c>
      <c r="K24" s="473">
        <v>82</v>
      </c>
      <c r="L24" s="58">
        <v>9985</v>
      </c>
      <c r="M24" s="48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3</v>
      </c>
      <c r="C25" s="475">
        <v>864</v>
      </c>
      <c r="D25" s="474">
        <v>69</v>
      </c>
      <c r="E25" s="475">
        <v>283</v>
      </c>
      <c r="F25" s="474">
        <v>236</v>
      </c>
      <c r="G25" s="475">
        <v>13</v>
      </c>
      <c r="H25" s="474">
        <v>135</v>
      </c>
      <c r="I25" s="474">
        <v>70</v>
      </c>
      <c r="J25" s="476">
        <v>51</v>
      </c>
      <c r="K25" s="477">
        <v>4</v>
      </c>
      <c r="L25" s="475">
        <v>1728</v>
      </c>
      <c r="M25" s="485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485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19</v>
      </c>
      <c r="C27" s="58">
        <v>4655</v>
      </c>
      <c r="D27" s="317">
        <v>276</v>
      </c>
      <c r="E27" s="58">
        <v>1631</v>
      </c>
      <c r="F27" s="317">
        <v>1146</v>
      </c>
      <c r="G27" s="58">
        <v>35</v>
      </c>
      <c r="H27" s="317">
        <v>606</v>
      </c>
      <c r="I27" s="317">
        <v>378</v>
      </c>
      <c r="J27" s="472">
        <v>407</v>
      </c>
      <c r="K27" s="473">
        <v>5</v>
      </c>
      <c r="L27" s="58">
        <v>9158</v>
      </c>
      <c r="M27" s="485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2</v>
      </c>
      <c r="C28" s="58">
        <v>1145</v>
      </c>
      <c r="D28" s="317">
        <v>14</v>
      </c>
      <c r="E28" s="58">
        <v>327</v>
      </c>
      <c r="F28" s="317">
        <v>432</v>
      </c>
      <c r="G28" s="58">
        <v>1</v>
      </c>
      <c r="H28" s="317">
        <v>34</v>
      </c>
      <c r="I28" s="317">
        <v>82</v>
      </c>
      <c r="J28" s="472">
        <v>56</v>
      </c>
      <c r="K28" s="473">
        <v>2164</v>
      </c>
      <c r="L28" s="58">
        <v>4257</v>
      </c>
      <c r="M28" s="485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13</v>
      </c>
      <c r="C29" s="58">
        <v>3000</v>
      </c>
      <c r="D29" s="317">
        <v>165</v>
      </c>
      <c r="E29" s="58">
        <v>1048</v>
      </c>
      <c r="F29" s="317">
        <v>790</v>
      </c>
      <c r="G29" s="58">
        <v>18</v>
      </c>
      <c r="H29" s="317">
        <v>414</v>
      </c>
      <c r="I29" s="317">
        <v>159</v>
      </c>
      <c r="J29" s="472">
        <v>148</v>
      </c>
      <c r="K29" s="473">
        <v>165</v>
      </c>
      <c r="L29" s="58">
        <v>5920</v>
      </c>
      <c r="M29" s="485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-2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-2</v>
      </c>
      <c r="M30" s="48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107</v>
      </c>
      <c r="C31" s="540">
        <v>21543</v>
      </c>
      <c r="D31" s="479">
        <v>1719</v>
      </c>
      <c r="E31" s="540">
        <v>7015</v>
      </c>
      <c r="F31" s="479">
        <v>6337</v>
      </c>
      <c r="G31" s="540">
        <v>233</v>
      </c>
      <c r="H31" s="479">
        <v>3355</v>
      </c>
      <c r="I31" s="479">
        <v>1323</v>
      </c>
      <c r="J31" s="541">
        <v>1855</v>
      </c>
      <c r="K31" s="480">
        <v>293</v>
      </c>
      <c r="L31" s="540">
        <v>43780</v>
      </c>
      <c r="M31" s="485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47</v>
      </c>
      <c r="C32" s="58">
        <v>9516</v>
      </c>
      <c r="D32" s="317">
        <v>822</v>
      </c>
      <c r="E32" s="58">
        <v>3164</v>
      </c>
      <c r="F32" s="317">
        <v>2921</v>
      </c>
      <c r="G32" s="58">
        <v>143</v>
      </c>
      <c r="H32" s="317">
        <v>1746</v>
      </c>
      <c r="I32" s="317">
        <v>904</v>
      </c>
      <c r="J32" s="472">
        <v>1354</v>
      </c>
      <c r="K32" s="473">
        <v>45</v>
      </c>
      <c r="L32" s="58">
        <v>20662</v>
      </c>
      <c r="M32" s="485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53</v>
      </c>
      <c r="C33" s="58">
        <v>5637</v>
      </c>
      <c r="D33" s="317">
        <v>368</v>
      </c>
      <c r="E33" s="58">
        <v>1822</v>
      </c>
      <c r="F33" s="317">
        <v>1478</v>
      </c>
      <c r="G33" s="58">
        <v>148</v>
      </c>
      <c r="H33" s="317">
        <v>869</v>
      </c>
      <c r="I33" s="317">
        <v>381</v>
      </c>
      <c r="J33" s="472">
        <v>296</v>
      </c>
      <c r="K33" s="473">
        <v>20</v>
      </c>
      <c r="L33" s="58">
        <v>11072</v>
      </c>
      <c r="M33" s="485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18</v>
      </c>
      <c r="C34" s="58">
        <v>5090</v>
      </c>
      <c r="D34" s="317">
        <v>251</v>
      </c>
      <c r="E34" s="58">
        <v>1621</v>
      </c>
      <c r="F34" s="317">
        <v>1278</v>
      </c>
      <c r="G34" s="58">
        <v>49</v>
      </c>
      <c r="H34" s="317">
        <v>774</v>
      </c>
      <c r="I34" s="317">
        <v>190</v>
      </c>
      <c r="J34" s="472">
        <v>177</v>
      </c>
      <c r="K34" s="473">
        <v>42</v>
      </c>
      <c r="L34" s="58">
        <v>9490</v>
      </c>
      <c r="M34" s="485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32</v>
      </c>
      <c r="C35" s="475">
        <v>5867</v>
      </c>
      <c r="D35" s="474">
        <v>476</v>
      </c>
      <c r="E35" s="475">
        <v>2049</v>
      </c>
      <c r="F35" s="474">
        <v>1902</v>
      </c>
      <c r="G35" s="475">
        <v>78</v>
      </c>
      <c r="H35" s="474">
        <v>1217</v>
      </c>
      <c r="I35" s="474">
        <v>493</v>
      </c>
      <c r="J35" s="476">
        <v>505</v>
      </c>
      <c r="K35" s="477">
        <v>41</v>
      </c>
      <c r="L35" s="475">
        <v>12660</v>
      </c>
      <c r="M35" s="485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167</v>
      </c>
      <c r="C36" s="58">
        <v>28997</v>
      </c>
      <c r="D36" s="317">
        <v>2468</v>
      </c>
      <c r="E36" s="58">
        <v>9574</v>
      </c>
      <c r="F36" s="317">
        <v>7788</v>
      </c>
      <c r="G36" s="58">
        <v>406</v>
      </c>
      <c r="H36" s="317">
        <v>4735</v>
      </c>
      <c r="I36" s="317">
        <v>1933</v>
      </c>
      <c r="J36" s="472">
        <v>1925</v>
      </c>
      <c r="K36" s="473">
        <v>62</v>
      </c>
      <c r="L36" s="58">
        <v>58055</v>
      </c>
      <c r="M36" s="48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46</v>
      </c>
      <c r="C37" s="58">
        <v>7066</v>
      </c>
      <c r="D37" s="317">
        <v>454</v>
      </c>
      <c r="E37" s="58">
        <v>2470</v>
      </c>
      <c r="F37" s="317">
        <v>1910</v>
      </c>
      <c r="G37" s="58">
        <v>181</v>
      </c>
      <c r="H37" s="317">
        <v>1272</v>
      </c>
      <c r="I37" s="317">
        <v>446</v>
      </c>
      <c r="J37" s="472">
        <v>394</v>
      </c>
      <c r="K37" s="473">
        <v>11</v>
      </c>
      <c r="L37" s="58">
        <v>14250</v>
      </c>
      <c r="M37" s="485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45</v>
      </c>
      <c r="C38" s="58">
        <v>15150</v>
      </c>
      <c r="D38" s="317">
        <v>559</v>
      </c>
      <c r="E38" s="58">
        <v>5958</v>
      </c>
      <c r="F38" s="317">
        <v>3093</v>
      </c>
      <c r="G38" s="58">
        <v>55</v>
      </c>
      <c r="H38" s="317">
        <v>1720</v>
      </c>
      <c r="I38" s="317">
        <v>1015</v>
      </c>
      <c r="J38" s="472">
        <v>994</v>
      </c>
      <c r="K38" s="473">
        <v>27.216448981002031</v>
      </c>
      <c r="L38" s="58">
        <v>28616.216448981002</v>
      </c>
      <c r="M38" s="485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485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485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51</v>
      </c>
      <c r="C41" s="540">
        <v>12564</v>
      </c>
      <c r="D41" s="479">
        <v>833</v>
      </c>
      <c r="E41" s="540">
        <v>3535</v>
      </c>
      <c r="F41" s="479">
        <v>3057</v>
      </c>
      <c r="G41" s="540">
        <v>104</v>
      </c>
      <c r="H41" s="479">
        <v>1592</v>
      </c>
      <c r="I41" s="479">
        <v>766</v>
      </c>
      <c r="J41" s="541">
        <v>1088</v>
      </c>
      <c r="K41" s="480">
        <v>139</v>
      </c>
      <c r="L41" s="540">
        <v>23729</v>
      </c>
      <c r="M41" s="485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21</v>
      </c>
      <c r="D42" s="317">
        <v>0</v>
      </c>
      <c r="E42" s="58">
        <v>7</v>
      </c>
      <c r="F42" s="317">
        <v>31</v>
      </c>
      <c r="G42" s="58">
        <v>0</v>
      </c>
      <c r="H42" s="317">
        <v>3</v>
      </c>
      <c r="I42" s="317">
        <v>0</v>
      </c>
      <c r="J42" s="472">
        <v>3</v>
      </c>
      <c r="K42" s="473">
        <v>30</v>
      </c>
      <c r="L42" s="58">
        <v>95</v>
      </c>
      <c r="M42" s="485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1</v>
      </c>
      <c r="C43" s="58">
        <v>266</v>
      </c>
      <c r="D43" s="317">
        <v>15</v>
      </c>
      <c r="E43" s="58">
        <v>95</v>
      </c>
      <c r="F43" s="317">
        <v>66</v>
      </c>
      <c r="G43" s="58">
        <v>1</v>
      </c>
      <c r="H43" s="317">
        <v>35</v>
      </c>
      <c r="I43" s="317">
        <v>13</v>
      </c>
      <c r="J43" s="472">
        <v>33</v>
      </c>
      <c r="K43" s="473">
        <v>1</v>
      </c>
      <c r="L43" s="58">
        <v>526</v>
      </c>
      <c r="M43" s="485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38</v>
      </c>
      <c r="C44" s="58">
        <v>6444</v>
      </c>
      <c r="D44" s="317">
        <v>443</v>
      </c>
      <c r="E44" s="58">
        <v>1944</v>
      </c>
      <c r="F44" s="317">
        <v>1754</v>
      </c>
      <c r="G44" s="58">
        <v>81</v>
      </c>
      <c r="H44" s="317">
        <v>1013</v>
      </c>
      <c r="I44" s="317">
        <v>601</v>
      </c>
      <c r="J44" s="472">
        <v>952</v>
      </c>
      <c r="K44" s="473">
        <v>44</v>
      </c>
      <c r="L44" s="58">
        <v>13314</v>
      </c>
      <c r="M44" s="485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10</v>
      </c>
      <c r="C45" s="475">
        <v>2009</v>
      </c>
      <c r="D45" s="474">
        <v>108</v>
      </c>
      <c r="E45" s="475">
        <v>587</v>
      </c>
      <c r="F45" s="474">
        <v>495</v>
      </c>
      <c r="G45" s="475">
        <v>8</v>
      </c>
      <c r="H45" s="474">
        <v>197</v>
      </c>
      <c r="I45" s="474">
        <v>91</v>
      </c>
      <c r="J45" s="476">
        <v>120</v>
      </c>
      <c r="K45" s="477">
        <v>408</v>
      </c>
      <c r="L45" s="475">
        <v>4033</v>
      </c>
      <c r="M45" s="485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2</v>
      </c>
      <c r="C46" s="58">
        <v>425</v>
      </c>
      <c r="D46" s="317">
        <v>30</v>
      </c>
      <c r="E46" s="58">
        <v>101</v>
      </c>
      <c r="F46" s="317">
        <v>69</v>
      </c>
      <c r="G46" s="58">
        <v>2</v>
      </c>
      <c r="H46" s="317">
        <v>41</v>
      </c>
      <c r="I46" s="317">
        <v>2</v>
      </c>
      <c r="J46" s="472">
        <v>44</v>
      </c>
      <c r="K46" s="473">
        <v>0</v>
      </c>
      <c r="L46" s="58">
        <v>716</v>
      </c>
      <c r="M46" s="485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150</v>
      </c>
      <c r="C47" s="58">
        <v>15916</v>
      </c>
      <c r="D47" s="317">
        <v>747</v>
      </c>
      <c r="E47" s="58">
        <v>5231</v>
      </c>
      <c r="F47" s="317">
        <v>3903</v>
      </c>
      <c r="G47" s="58">
        <v>345</v>
      </c>
      <c r="H47" s="317">
        <v>2392</v>
      </c>
      <c r="I47" s="317">
        <v>998</v>
      </c>
      <c r="J47" s="472">
        <v>996</v>
      </c>
      <c r="K47" s="473">
        <v>445</v>
      </c>
      <c r="L47" s="58">
        <v>31123</v>
      </c>
      <c r="M47" s="485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36</v>
      </c>
      <c r="C48" s="58">
        <v>3155</v>
      </c>
      <c r="D48" s="317">
        <v>159</v>
      </c>
      <c r="E48" s="58">
        <v>999</v>
      </c>
      <c r="F48" s="317">
        <v>800</v>
      </c>
      <c r="G48" s="58">
        <v>69</v>
      </c>
      <c r="H48" s="317">
        <v>586</v>
      </c>
      <c r="I48" s="317">
        <v>174</v>
      </c>
      <c r="J48" s="472">
        <v>190</v>
      </c>
      <c r="K48" s="473">
        <v>5</v>
      </c>
      <c r="L48" s="58">
        <v>6173</v>
      </c>
      <c r="M48" s="485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</v>
      </c>
      <c r="C49" s="58">
        <v>348</v>
      </c>
      <c r="D49" s="317">
        <v>23</v>
      </c>
      <c r="E49" s="58">
        <v>122</v>
      </c>
      <c r="F49" s="317">
        <v>101</v>
      </c>
      <c r="G49" s="58">
        <v>7</v>
      </c>
      <c r="H49" s="317">
        <v>0</v>
      </c>
      <c r="I49" s="317">
        <v>58</v>
      </c>
      <c r="J49" s="472">
        <v>99</v>
      </c>
      <c r="K49" s="473">
        <v>67</v>
      </c>
      <c r="L49" s="58">
        <v>826</v>
      </c>
      <c r="M49" s="485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31</v>
      </c>
      <c r="C50" s="58">
        <v>10082</v>
      </c>
      <c r="D50" s="317">
        <v>100</v>
      </c>
      <c r="E50" s="58">
        <v>2856</v>
      </c>
      <c r="F50" s="317">
        <v>2465</v>
      </c>
      <c r="G50" s="58">
        <v>40</v>
      </c>
      <c r="H50" s="317">
        <v>936</v>
      </c>
      <c r="I50" s="317">
        <v>385</v>
      </c>
      <c r="J50" s="472">
        <v>521</v>
      </c>
      <c r="K50" s="473">
        <v>30</v>
      </c>
      <c r="L50" s="58">
        <v>17446</v>
      </c>
      <c r="M50" s="485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1280</v>
      </c>
      <c r="C51" s="478">
        <v>284011</v>
      </c>
      <c r="D51" s="478">
        <v>15989</v>
      </c>
      <c r="E51" s="478">
        <v>84171</v>
      </c>
      <c r="F51" s="478">
        <v>68977</v>
      </c>
      <c r="G51" s="478">
        <v>2916</v>
      </c>
      <c r="H51" s="478">
        <v>36589</v>
      </c>
      <c r="I51" s="478">
        <v>16599</v>
      </c>
      <c r="J51" s="478">
        <v>23147</v>
      </c>
      <c r="K51" s="478">
        <v>8512.216448981002</v>
      </c>
      <c r="L51" s="490">
        <v>542191.21644898108</v>
      </c>
      <c r="M51" s="485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485">
        <v>0</v>
      </c>
      <c r="M52" s="485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485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485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485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485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85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485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485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485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85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485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485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485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485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485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85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485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485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485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85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485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485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48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485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91">
        <v>0</v>
      </c>
      <c r="M76" s="485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132">
        <v>1280</v>
      </c>
      <c r="C77" s="132">
        <v>284011</v>
      </c>
      <c r="D77" s="132">
        <v>15989</v>
      </c>
      <c r="E77" s="132">
        <v>84171</v>
      </c>
      <c r="F77" s="132">
        <v>68977</v>
      </c>
      <c r="G77" s="88">
        <v>2916</v>
      </c>
      <c r="H77" s="132">
        <v>36589</v>
      </c>
      <c r="I77" s="132">
        <v>16599</v>
      </c>
      <c r="J77" s="132">
        <v>23147</v>
      </c>
      <c r="K77" s="132">
        <v>8512.216448981002</v>
      </c>
      <c r="L77" s="132">
        <v>542191.21644898108</v>
      </c>
      <c r="M77" s="10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8">
        <v>863.77771476700002</v>
      </c>
      <c r="C78" s="79">
        <v>206928</v>
      </c>
      <c r="D78" s="70">
        <v>11033.423898982999</v>
      </c>
      <c r="E78" s="79">
        <v>57133</v>
      </c>
      <c r="F78" s="70">
        <v>52671</v>
      </c>
      <c r="G78" s="79">
        <v>2552</v>
      </c>
      <c r="H78" s="70">
        <v>23974</v>
      </c>
      <c r="I78" s="79">
        <v>10086</v>
      </c>
      <c r="J78" s="70">
        <v>17673</v>
      </c>
      <c r="K78" s="79">
        <v>4259</v>
      </c>
      <c r="L78" s="75">
        <v>387173.20161375002</v>
      </c>
      <c r="M78" s="10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8">
        <v>526.72692499999994</v>
      </c>
      <c r="C79" s="79">
        <v>141192.36540899999</v>
      </c>
      <c r="D79" s="70">
        <v>6357.5677470000001</v>
      </c>
      <c r="E79" s="79">
        <v>31812.050253000001</v>
      </c>
      <c r="F79" s="70">
        <v>28676.984530000002</v>
      </c>
      <c r="G79" s="79">
        <v>1155.085401</v>
      </c>
      <c r="H79" s="70">
        <v>12413.738587</v>
      </c>
      <c r="I79" s="79">
        <v>6152.7175809999999</v>
      </c>
      <c r="J79" s="70">
        <v>8365.026253</v>
      </c>
      <c r="K79" s="79">
        <v>1600</v>
      </c>
      <c r="L79" s="78">
        <v>238252.262686</v>
      </c>
      <c r="M79" s="10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193">
        <v>2000</v>
      </c>
      <c r="B80" s="78">
        <v>432.86400000000003</v>
      </c>
      <c r="C80" s="79">
        <v>82363.17300000001</v>
      </c>
      <c r="D80" s="70">
        <v>4175.5479999999998</v>
      </c>
      <c r="E80" s="79">
        <v>22133.003000000001</v>
      </c>
      <c r="F80" s="70">
        <v>21457.303</v>
      </c>
      <c r="G80" s="79">
        <v>776.24400000000003</v>
      </c>
      <c r="H80" s="70">
        <v>7445.1970000000001</v>
      </c>
      <c r="I80" s="79">
        <v>3663.172</v>
      </c>
      <c r="J80" s="70">
        <v>7463.1130000000003</v>
      </c>
      <c r="K80" s="79">
        <v>2169.7330000000002</v>
      </c>
      <c r="L80" s="78">
        <v>152079.35</v>
      </c>
      <c r="M80" s="10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3.5" thickBot="1">
      <c r="A81" s="194">
        <v>1999</v>
      </c>
      <c r="B81" s="92">
        <v>238.14272500000001</v>
      </c>
      <c r="C81" s="90">
        <v>56723.671861561998</v>
      </c>
      <c r="D81" s="91">
        <v>2951.9869500000004</v>
      </c>
      <c r="E81" s="90">
        <v>14962.434975000002</v>
      </c>
      <c r="F81" s="91">
        <v>14110.466225</v>
      </c>
      <c r="G81" s="90">
        <v>406.341275</v>
      </c>
      <c r="H81" s="91">
        <v>5784.7861625000005</v>
      </c>
      <c r="I81" s="90">
        <v>2362.6674000000003</v>
      </c>
      <c r="J81" s="91">
        <v>4578.5872499999996</v>
      </c>
      <c r="K81" s="90">
        <v>904.351</v>
      </c>
      <c r="L81" s="92">
        <v>103023.43582406199</v>
      </c>
      <c r="M81" s="10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4" spans="1:28" ht="13.5" thickBot="1"/>
    <row r="85" spans="1:28" ht="13.5" thickBot="1">
      <c r="A85" s="609" t="s">
        <v>1909</v>
      </c>
    </row>
  </sheetData>
  <mergeCells count="15">
    <mergeCell ref="L9:L13"/>
    <mergeCell ref="H10:H13"/>
    <mergeCell ref="I10:I13"/>
    <mergeCell ref="J10:J13"/>
    <mergeCell ref="H9:J9"/>
    <mergeCell ref="H5:L7"/>
    <mergeCell ref="A9:A13"/>
    <mergeCell ref="A5:G6"/>
    <mergeCell ref="B9:B13"/>
    <mergeCell ref="C9:C13"/>
    <mergeCell ref="D9:D13"/>
    <mergeCell ref="E9:E13"/>
    <mergeCell ref="F9:F13"/>
    <mergeCell ref="G9:G13"/>
    <mergeCell ref="K9:K13"/>
  </mergeCells>
  <phoneticPr fontId="2" type="noConversion"/>
  <hyperlinks>
    <hyperlink ref="A1" location="icindekiler!A65" display="İÇİNDEKİLER"/>
    <hyperlink ref="A2" location="Index!A65" display="INDEX"/>
    <hyperlink ref="B1" location="'23-2'!A85" display="▼"/>
    <hyperlink ref="A85" location="'23-2'!A1" display="▲"/>
  </hyperlinks>
  <pageMargins left="0.74803149606299213" right="0.74803149606299213" top="0.54" bottom="0.46" header="0.51181102362204722" footer="0.51181102362204722"/>
  <pageSetup paperSize="9" scale="65" orientation="portrait" verticalDpi="300" r:id="rId1"/>
  <headerFooter alignWithMargins="0"/>
  <webPublishItems count="1">
    <webPublishItem id="27249" divId="Tablolar son_27249" sourceType="sheet" destinationFile="F:\karıştı valla\Tablolar\Tablolar Son\23-2.htm"/>
  </webPublishItem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13.7109375" style="1" customWidth="1"/>
    <col min="3" max="3" width="14.28515625" style="1" customWidth="1"/>
    <col min="4" max="4" width="13.28515625" style="1" customWidth="1"/>
    <col min="5" max="5" width="11.85546875" style="1" customWidth="1"/>
    <col min="6" max="6" width="11.7109375" style="1" customWidth="1"/>
    <col min="7" max="7" width="12.7109375" style="1" customWidth="1"/>
    <col min="8" max="8" width="12.85546875" style="1" customWidth="1"/>
    <col min="9" max="9" width="13.28515625" style="1" customWidth="1"/>
    <col min="10" max="10" width="17.28515625" style="1" customWidth="1"/>
    <col min="11" max="11" width="12.85546875" style="1" customWidth="1"/>
    <col min="12" max="12" width="19.28515625" style="1" customWidth="1"/>
    <col min="13" max="13" width="17" style="1" bestFit="1" customWidth="1"/>
    <col min="14" max="14" width="17.140625" style="1" customWidth="1"/>
    <col min="15" max="16" width="17.85546875" style="1" customWidth="1"/>
    <col min="17" max="17" width="15.85546875" style="1" customWidth="1"/>
    <col min="18" max="18" width="14.7109375" style="1" customWidth="1"/>
    <col min="19" max="20" width="14.28515625" style="1" customWidth="1"/>
    <col min="21" max="21" width="12.5703125" style="1" customWidth="1"/>
    <col min="22" max="22" width="9.140625" style="1"/>
    <col min="23" max="28" width="0" style="1" hidden="1" customWidth="1"/>
    <col min="29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2053</v>
      </c>
      <c r="D3" s="38"/>
      <c r="U3" s="27" t="s">
        <v>2054</v>
      </c>
    </row>
    <row r="4" spans="1:28">
      <c r="A4" s="26"/>
      <c r="D4" s="38"/>
      <c r="U4" s="27"/>
    </row>
    <row r="5" spans="1:28" ht="12.75" customHeight="1">
      <c r="A5" s="703" t="s">
        <v>1635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4" t="s">
        <v>1685</v>
      </c>
      <c r="M5" s="704"/>
      <c r="N5" s="704"/>
      <c r="O5" s="704"/>
      <c r="P5" s="704"/>
      <c r="Q5" s="704"/>
      <c r="R5" s="704"/>
      <c r="S5" s="704"/>
      <c r="T5" s="704"/>
      <c r="U5" s="704"/>
    </row>
    <row r="6" spans="1:28" ht="12.75" customHeight="1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4"/>
      <c r="M6" s="704"/>
      <c r="N6" s="704"/>
      <c r="O6" s="704"/>
      <c r="P6" s="704"/>
      <c r="Q6" s="704"/>
      <c r="R6" s="704"/>
      <c r="S6" s="704"/>
      <c r="T6" s="704"/>
      <c r="U6" s="704"/>
    </row>
    <row r="7" spans="1:28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131"/>
      <c r="M7" s="131"/>
      <c r="N7" s="131"/>
      <c r="O7" s="131"/>
      <c r="P7" s="131"/>
      <c r="Q7" s="131"/>
      <c r="R7" s="131"/>
      <c r="S7" s="131"/>
      <c r="T7" s="131"/>
      <c r="U7" s="131"/>
    </row>
    <row r="8" spans="1:28" ht="13.5" thickBot="1">
      <c r="A8" s="26"/>
      <c r="G8" s="8"/>
    </row>
    <row r="9" spans="1:28" ht="13.5" customHeight="1" thickBot="1">
      <c r="A9" s="697" t="s">
        <v>1620</v>
      </c>
      <c r="B9" s="680" t="s">
        <v>1636</v>
      </c>
      <c r="C9" s="684"/>
      <c r="D9" s="680" t="s">
        <v>273</v>
      </c>
      <c r="E9" s="684"/>
      <c r="F9" s="680" t="s">
        <v>274</v>
      </c>
      <c r="G9" s="684"/>
      <c r="H9" s="728" t="s">
        <v>2011</v>
      </c>
      <c r="I9" s="729"/>
      <c r="J9" s="680" t="s">
        <v>275</v>
      </c>
      <c r="K9" s="684"/>
      <c r="L9" s="705" t="s">
        <v>2014</v>
      </c>
      <c r="M9" s="706"/>
      <c r="N9" s="706"/>
      <c r="O9" s="706"/>
      <c r="P9" s="706"/>
      <c r="Q9" s="707"/>
      <c r="R9" s="680" t="s">
        <v>278</v>
      </c>
      <c r="S9" s="684"/>
      <c r="T9" s="680" t="s">
        <v>279</v>
      </c>
      <c r="U9" s="684"/>
    </row>
    <row r="10" spans="1:28" ht="12.75" customHeight="1">
      <c r="A10" s="698"/>
      <c r="B10" s="692"/>
      <c r="C10" s="688"/>
      <c r="D10" s="692"/>
      <c r="E10" s="688"/>
      <c r="F10" s="692"/>
      <c r="G10" s="688"/>
      <c r="H10" s="730"/>
      <c r="I10" s="731"/>
      <c r="J10" s="692"/>
      <c r="K10" s="688"/>
      <c r="L10" s="680" t="s">
        <v>276</v>
      </c>
      <c r="M10" s="684"/>
      <c r="N10" s="680" t="s">
        <v>267</v>
      </c>
      <c r="O10" s="684"/>
      <c r="P10" s="680" t="s">
        <v>277</v>
      </c>
      <c r="Q10" s="684"/>
      <c r="R10" s="692"/>
      <c r="S10" s="688"/>
      <c r="T10" s="692"/>
      <c r="U10" s="688"/>
    </row>
    <row r="11" spans="1:28" ht="13.5" customHeight="1" thickBot="1">
      <c r="A11" s="698"/>
      <c r="B11" s="681"/>
      <c r="C11" s="685"/>
      <c r="D11" s="681"/>
      <c r="E11" s="685"/>
      <c r="F11" s="681"/>
      <c r="G11" s="685"/>
      <c r="H11" s="732"/>
      <c r="I11" s="733"/>
      <c r="J11" s="681"/>
      <c r="K11" s="685"/>
      <c r="L11" s="681"/>
      <c r="M11" s="685"/>
      <c r="N11" s="681"/>
      <c r="O11" s="685"/>
      <c r="P11" s="681"/>
      <c r="Q11" s="685"/>
      <c r="R11" s="681"/>
      <c r="S11" s="685"/>
      <c r="T11" s="681"/>
      <c r="U11" s="685"/>
    </row>
    <row r="12" spans="1:28" ht="12.75" customHeight="1">
      <c r="A12" s="698"/>
      <c r="B12" s="682" t="s">
        <v>271</v>
      </c>
      <c r="C12" s="682" t="s">
        <v>272</v>
      </c>
      <c r="D12" s="682" t="s">
        <v>271</v>
      </c>
      <c r="E12" s="682" t="s">
        <v>272</v>
      </c>
      <c r="F12" s="682" t="s">
        <v>271</v>
      </c>
      <c r="G12" s="682" t="s">
        <v>272</v>
      </c>
      <c r="H12" s="682" t="s">
        <v>271</v>
      </c>
      <c r="I12" s="682" t="s">
        <v>272</v>
      </c>
      <c r="J12" s="682" t="s">
        <v>271</v>
      </c>
      <c r="K12" s="682" t="s">
        <v>272</v>
      </c>
      <c r="L12" s="682" t="s">
        <v>271</v>
      </c>
      <c r="M12" s="682" t="s">
        <v>272</v>
      </c>
      <c r="N12" s="682" t="s">
        <v>271</v>
      </c>
      <c r="O12" s="682" t="s">
        <v>272</v>
      </c>
      <c r="P12" s="682" t="s">
        <v>271</v>
      </c>
      <c r="Q12" s="682" t="s">
        <v>272</v>
      </c>
      <c r="R12" s="682" t="s">
        <v>271</v>
      </c>
      <c r="S12" s="682" t="s">
        <v>272</v>
      </c>
      <c r="T12" s="682" t="s">
        <v>271</v>
      </c>
      <c r="U12" s="682" t="s">
        <v>272</v>
      </c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</row>
    <row r="14" spans="1:28">
      <c r="A14" s="57" t="s">
        <v>1928</v>
      </c>
      <c r="B14" s="135"/>
      <c r="C14" s="135"/>
      <c r="D14" s="135"/>
      <c r="E14" s="106"/>
      <c r="F14" s="136"/>
      <c r="G14" s="135"/>
      <c r="H14" s="135"/>
      <c r="I14" s="106"/>
      <c r="J14" s="136"/>
      <c r="K14" s="135"/>
      <c r="L14" s="135"/>
      <c r="M14" s="106"/>
      <c r="N14" s="136"/>
      <c r="O14" s="135"/>
      <c r="P14" s="135"/>
      <c r="Q14" s="106"/>
      <c r="R14" s="136"/>
      <c r="S14" s="135"/>
      <c r="T14" s="106"/>
      <c r="U14" s="106"/>
    </row>
    <row r="15" spans="1:28">
      <c r="A15" s="542" t="s">
        <v>626</v>
      </c>
      <c r="B15" s="108"/>
      <c r="C15" s="108"/>
      <c r="D15" s="108"/>
      <c r="E15" s="93"/>
      <c r="F15" s="21"/>
      <c r="G15" s="108"/>
      <c r="H15" s="108"/>
      <c r="I15" s="93"/>
      <c r="J15" s="137"/>
      <c r="K15" s="108"/>
      <c r="L15" s="108"/>
      <c r="M15" s="93"/>
      <c r="N15" s="21"/>
      <c r="O15" s="108"/>
      <c r="P15" s="108"/>
      <c r="Q15" s="93"/>
      <c r="R15" s="21"/>
      <c r="S15" s="108"/>
      <c r="T15" s="93"/>
      <c r="U15" s="108"/>
      <c r="V15" s="107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400</v>
      </c>
      <c r="E16" s="58">
        <v>41</v>
      </c>
      <c r="F16" s="317">
        <v>13</v>
      </c>
      <c r="G16" s="58">
        <v>0</v>
      </c>
      <c r="H16" s="317">
        <v>54</v>
      </c>
      <c r="I16" s="317">
        <v>0</v>
      </c>
      <c r="J16" s="472">
        <v>0</v>
      </c>
      <c r="K16" s="473">
        <v>0</v>
      </c>
      <c r="L16" s="58">
        <v>9</v>
      </c>
      <c r="M16" s="317">
        <v>0</v>
      </c>
      <c r="N16" s="58">
        <v>3</v>
      </c>
      <c r="O16" s="317">
        <v>0</v>
      </c>
      <c r="P16" s="317">
        <v>4</v>
      </c>
      <c r="Q16" s="317">
        <v>0</v>
      </c>
      <c r="R16" s="58">
        <v>55</v>
      </c>
      <c r="S16" s="317">
        <v>0</v>
      </c>
      <c r="T16" s="58">
        <v>538</v>
      </c>
      <c r="U16" s="485">
        <v>41</v>
      </c>
      <c r="V16" s="485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61</v>
      </c>
      <c r="C17" s="58">
        <v>26</v>
      </c>
      <c r="D17" s="317">
        <v>14971</v>
      </c>
      <c r="E17" s="58">
        <v>1876</v>
      </c>
      <c r="F17" s="317">
        <v>1126</v>
      </c>
      <c r="G17" s="58">
        <v>40</v>
      </c>
      <c r="H17" s="317">
        <v>5008</v>
      </c>
      <c r="I17" s="317">
        <v>565</v>
      </c>
      <c r="J17" s="472">
        <v>156</v>
      </c>
      <c r="K17" s="473">
        <v>157</v>
      </c>
      <c r="L17" s="58">
        <v>1629</v>
      </c>
      <c r="M17" s="317">
        <v>361</v>
      </c>
      <c r="N17" s="58">
        <v>745</v>
      </c>
      <c r="O17" s="317">
        <v>151</v>
      </c>
      <c r="P17" s="317">
        <v>892</v>
      </c>
      <c r="Q17" s="317">
        <v>595</v>
      </c>
      <c r="R17" s="58">
        <v>4249</v>
      </c>
      <c r="S17" s="317">
        <v>994</v>
      </c>
      <c r="T17" s="58">
        <v>28837</v>
      </c>
      <c r="U17" s="485">
        <v>4765</v>
      </c>
      <c r="V17" s="485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44</v>
      </c>
      <c r="C18" s="58">
        <v>4</v>
      </c>
      <c r="D18" s="317">
        <v>10088</v>
      </c>
      <c r="E18" s="58">
        <v>1175</v>
      </c>
      <c r="F18" s="317">
        <v>276</v>
      </c>
      <c r="G18" s="58">
        <v>44</v>
      </c>
      <c r="H18" s="317">
        <v>5934</v>
      </c>
      <c r="I18" s="317">
        <v>995</v>
      </c>
      <c r="J18" s="472">
        <v>20</v>
      </c>
      <c r="K18" s="473">
        <v>0</v>
      </c>
      <c r="L18" s="58">
        <v>912</v>
      </c>
      <c r="M18" s="317">
        <v>225</v>
      </c>
      <c r="N18" s="58">
        <v>321</v>
      </c>
      <c r="O18" s="317">
        <v>97</v>
      </c>
      <c r="P18" s="317">
        <v>461</v>
      </c>
      <c r="Q18" s="317">
        <v>143</v>
      </c>
      <c r="R18" s="58">
        <v>21</v>
      </c>
      <c r="S18" s="317">
        <v>0</v>
      </c>
      <c r="T18" s="58">
        <v>18077</v>
      </c>
      <c r="U18" s="485">
        <v>2683</v>
      </c>
      <c r="V18" s="485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29</v>
      </c>
      <c r="C19" s="58">
        <v>0</v>
      </c>
      <c r="D19" s="317">
        <v>5843</v>
      </c>
      <c r="E19" s="58">
        <v>258</v>
      </c>
      <c r="F19" s="317">
        <v>316</v>
      </c>
      <c r="G19" s="58">
        <v>8</v>
      </c>
      <c r="H19" s="317">
        <v>1170</v>
      </c>
      <c r="I19" s="317">
        <v>81</v>
      </c>
      <c r="J19" s="472">
        <v>33</v>
      </c>
      <c r="K19" s="473">
        <v>0</v>
      </c>
      <c r="L19" s="58">
        <v>484</v>
      </c>
      <c r="M19" s="317">
        <v>57</v>
      </c>
      <c r="N19" s="58">
        <v>205</v>
      </c>
      <c r="O19" s="317">
        <v>24</v>
      </c>
      <c r="P19" s="317">
        <v>279</v>
      </c>
      <c r="Q19" s="317">
        <v>106</v>
      </c>
      <c r="R19" s="58">
        <v>24</v>
      </c>
      <c r="S19" s="317">
        <v>0</v>
      </c>
      <c r="T19" s="58">
        <v>8383</v>
      </c>
      <c r="U19" s="485">
        <v>534</v>
      </c>
      <c r="V19" s="485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61</v>
      </c>
      <c r="C20" s="475">
        <v>0</v>
      </c>
      <c r="D20" s="474">
        <v>19827</v>
      </c>
      <c r="E20" s="475">
        <v>1565</v>
      </c>
      <c r="F20" s="474">
        <v>761</v>
      </c>
      <c r="G20" s="475">
        <v>7</v>
      </c>
      <c r="H20" s="474">
        <v>8548</v>
      </c>
      <c r="I20" s="474">
        <v>745</v>
      </c>
      <c r="J20" s="476">
        <v>39</v>
      </c>
      <c r="K20" s="477">
        <v>1</v>
      </c>
      <c r="L20" s="475">
        <v>1504</v>
      </c>
      <c r="M20" s="474">
        <v>168</v>
      </c>
      <c r="N20" s="475">
        <v>610</v>
      </c>
      <c r="O20" s="474">
        <v>53</v>
      </c>
      <c r="P20" s="474">
        <v>789</v>
      </c>
      <c r="Q20" s="474">
        <v>842</v>
      </c>
      <c r="R20" s="475">
        <v>1733</v>
      </c>
      <c r="S20" s="474">
        <v>0</v>
      </c>
      <c r="T20" s="475">
        <v>33872</v>
      </c>
      <c r="U20" s="489">
        <v>3381</v>
      </c>
      <c r="V20" s="485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19</v>
      </c>
      <c r="C21" s="58">
        <v>3</v>
      </c>
      <c r="D21" s="317">
        <v>7019</v>
      </c>
      <c r="E21" s="58">
        <v>494</v>
      </c>
      <c r="F21" s="317">
        <v>452</v>
      </c>
      <c r="G21" s="58">
        <v>39</v>
      </c>
      <c r="H21" s="317">
        <v>2044</v>
      </c>
      <c r="I21" s="317">
        <v>152</v>
      </c>
      <c r="J21" s="472">
        <v>23</v>
      </c>
      <c r="K21" s="473">
        <v>0</v>
      </c>
      <c r="L21" s="58">
        <v>843</v>
      </c>
      <c r="M21" s="317">
        <v>94</v>
      </c>
      <c r="N21" s="58">
        <v>302</v>
      </c>
      <c r="O21" s="317">
        <v>79</v>
      </c>
      <c r="P21" s="317">
        <v>1549</v>
      </c>
      <c r="Q21" s="317">
        <v>233</v>
      </c>
      <c r="R21" s="58">
        <v>1977</v>
      </c>
      <c r="S21" s="317">
        <v>373</v>
      </c>
      <c r="T21" s="58">
        <v>14228</v>
      </c>
      <c r="U21" s="485">
        <v>1467</v>
      </c>
      <c r="V21" s="485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11</v>
      </c>
      <c r="C22" s="58">
        <v>1</v>
      </c>
      <c r="D22" s="317">
        <v>2082</v>
      </c>
      <c r="E22" s="58">
        <v>284</v>
      </c>
      <c r="F22" s="317">
        <v>133</v>
      </c>
      <c r="G22" s="58">
        <v>32</v>
      </c>
      <c r="H22" s="317">
        <v>841</v>
      </c>
      <c r="I22" s="317">
        <v>104</v>
      </c>
      <c r="J22" s="472">
        <v>16</v>
      </c>
      <c r="K22" s="473">
        <v>12</v>
      </c>
      <c r="L22" s="58">
        <v>271</v>
      </c>
      <c r="M22" s="317">
        <v>198</v>
      </c>
      <c r="N22" s="58">
        <v>127</v>
      </c>
      <c r="O22" s="317">
        <v>29</v>
      </c>
      <c r="P22" s="317">
        <v>85</v>
      </c>
      <c r="Q22" s="317">
        <v>52</v>
      </c>
      <c r="R22" s="58">
        <v>586</v>
      </c>
      <c r="S22" s="317">
        <v>187</v>
      </c>
      <c r="T22" s="58">
        <v>4152</v>
      </c>
      <c r="U22" s="485">
        <v>899</v>
      </c>
      <c r="V22" s="485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606</v>
      </c>
      <c r="E23" s="58">
        <v>403</v>
      </c>
      <c r="F23" s="317">
        <v>34</v>
      </c>
      <c r="G23" s="58">
        <v>8</v>
      </c>
      <c r="H23" s="317">
        <v>853</v>
      </c>
      <c r="I23" s="317">
        <v>241</v>
      </c>
      <c r="J23" s="472">
        <v>25</v>
      </c>
      <c r="K23" s="473">
        <v>0</v>
      </c>
      <c r="L23" s="58">
        <v>38</v>
      </c>
      <c r="M23" s="317">
        <v>107</v>
      </c>
      <c r="N23" s="58">
        <v>48</v>
      </c>
      <c r="O23" s="317">
        <v>68</v>
      </c>
      <c r="P23" s="317">
        <v>45</v>
      </c>
      <c r="Q23" s="317">
        <v>2</v>
      </c>
      <c r="R23" s="58">
        <v>0</v>
      </c>
      <c r="S23" s="317">
        <v>0</v>
      </c>
      <c r="T23" s="58">
        <v>1649</v>
      </c>
      <c r="U23" s="485">
        <v>829</v>
      </c>
      <c r="V23" s="485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11</v>
      </c>
      <c r="C24" s="58">
        <v>0</v>
      </c>
      <c r="D24" s="317">
        <v>3059</v>
      </c>
      <c r="E24" s="58">
        <v>295</v>
      </c>
      <c r="F24" s="317">
        <v>26</v>
      </c>
      <c r="G24" s="58">
        <v>0</v>
      </c>
      <c r="H24" s="317">
        <v>72</v>
      </c>
      <c r="I24" s="317">
        <v>770</v>
      </c>
      <c r="J24" s="472">
        <v>5</v>
      </c>
      <c r="K24" s="473">
        <v>0</v>
      </c>
      <c r="L24" s="58">
        <v>92</v>
      </c>
      <c r="M24" s="317">
        <v>0</v>
      </c>
      <c r="N24" s="58">
        <v>27</v>
      </c>
      <c r="O24" s="317">
        <v>0</v>
      </c>
      <c r="P24" s="317">
        <v>21</v>
      </c>
      <c r="Q24" s="317">
        <v>0</v>
      </c>
      <c r="R24" s="58">
        <v>446</v>
      </c>
      <c r="S24" s="317">
        <v>46</v>
      </c>
      <c r="T24" s="58">
        <v>3759</v>
      </c>
      <c r="U24" s="485">
        <v>1111</v>
      </c>
      <c r="V24" s="485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3</v>
      </c>
      <c r="C25" s="475">
        <v>0</v>
      </c>
      <c r="D25" s="474">
        <v>1126</v>
      </c>
      <c r="E25" s="475">
        <v>30</v>
      </c>
      <c r="F25" s="474">
        <v>107</v>
      </c>
      <c r="G25" s="475">
        <v>1</v>
      </c>
      <c r="H25" s="474">
        <v>409</v>
      </c>
      <c r="I25" s="474">
        <v>29</v>
      </c>
      <c r="J25" s="476">
        <v>4</v>
      </c>
      <c r="K25" s="477">
        <v>0</v>
      </c>
      <c r="L25" s="475">
        <v>47</v>
      </c>
      <c r="M25" s="474">
        <v>6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74">
        <v>0</v>
      </c>
      <c r="T25" s="475">
        <v>1696</v>
      </c>
      <c r="U25" s="489">
        <v>66</v>
      </c>
      <c r="V25" s="485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317">
        <v>0</v>
      </c>
      <c r="T26" s="58">
        <v>0</v>
      </c>
      <c r="U26" s="485">
        <v>0</v>
      </c>
      <c r="V26" s="485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2</v>
      </c>
      <c r="C27" s="58">
        <v>0</v>
      </c>
      <c r="D27" s="317">
        <v>918</v>
      </c>
      <c r="E27" s="58">
        <v>52</v>
      </c>
      <c r="F27" s="317">
        <v>50</v>
      </c>
      <c r="G27" s="58">
        <v>0</v>
      </c>
      <c r="H27" s="317">
        <v>353</v>
      </c>
      <c r="I27" s="317">
        <v>0</v>
      </c>
      <c r="J27" s="472">
        <v>7</v>
      </c>
      <c r="K27" s="473">
        <v>0</v>
      </c>
      <c r="L27" s="58">
        <v>81</v>
      </c>
      <c r="M27" s="317">
        <v>0</v>
      </c>
      <c r="N27" s="58">
        <v>56</v>
      </c>
      <c r="O27" s="317">
        <v>0</v>
      </c>
      <c r="P27" s="317">
        <v>36</v>
      </c>
      <c r="Q27" s="317">
        <v>0</v>
      </c>
      <c r="R27" s="58">
        <v>395</v>
      </c>
      <c r="S27" s="317">
        <v>4</v>
      </c>
      <c r="T27" s="58">
        <v>1898</v>
      </c>
      <c r="U27" s="485">
        <v>56</v>
      </c>
      <c r="V27" s="485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</v>
      </c>
      <c r="C28" s="58">
        <v>0</v>
      </c>
      <c r="D28" s="317">
        <v>666</v>
      </c>
      <c r="E28" s="58">
        <v>11</v>
      </c>
      <c r="F28" s="317">
        <v>10</v>
      </c>
      <c r="G28" s="58">
        <v>0</v>
      </c>
      <c r="H28" s="317">
        <v>264</v>
      </c>
      <c r="I28" s="317">
        <v>27</v>
      </c>
      <c r="J28" s="472">
        <v>63</v>
      </c>
      <c r="K28" s="473">
        <v>0</v>
      </c>
      <c r="L28" s="58">
        <v>22</v>
      </c>
      <c r="M28" s="317">
        <v>7</v>
      </c>
      <c r="N28" s="58">
        <v>35</v>
      </c>
      <c r="O28" s="317">
        <v>0</v>
      </c>
      <c r="P28" s="317">
        <v>13</v>
      </c>
      <c r="Q28" s="317">
        <v>0</v>
      </c>
      <c r="R28" s="58">
        <v>221</v>
      </c>
      <c r="S28" s="317">
        <v>1</v>
      </c>
      <c r="T28" s="58">
        <v>1295</v>
      </c>
      <c r="U28" s="485">
        <v>46</v>
      </c>
      <c r="V28" s="485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4</v>
      </c>
      <c r="C29" s="58">
        <v>0</v>
      </c>
      <c r="D29" s="317">
        <v>1159</v>
      </c>
      <c r="E29" s="58">
        <v>156</v>
      </c>
      <c r="F29" s="317">
        <v>72</v>
      </c>
      <c r="G29" s="58">
        <v>1</v>
      </c>
      <c r="H29" s="317">
        <v>475</v>
      </c>
      <c r="I29" s="317">
        <v>61</v>
      </c>
      <c r="J29" s="472">
        <v>4</v>
      </c>
      <c r="K29" s="473">
        <v>0</v>
      </c>
      <c r="L29" s="58">
        <v>159</v>
      </c>
      <c r="M29" s="317">
        <v>44</v>
      </c>
      <c r="N29" s="58">
        <v>32</v>
      </c>
      <c r="O29" s="317">
        <v>1</v>
      </c>
      <c r="P29" s="317">
        <v>19</v>
      </c>
      <c r="Q29" s="317">
        <v>0</v>
      </c>
      <c r="R29" s="58">
        <v>446</v>
      </c>
      <c r="S29" s="317">
        <v>95</v>
      </c>
      <c r="T29" s="58">
        <v>2370</v>
      </c>
      <c r="U29" s="485">
        <v>358</v>
      </c>
      <c r="V29" s="485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114</v>
      </c>
      <c r="E30" s="58">
        <v>14</v>
      </c>
      <c r="F30" s="317">
        <v>76</v>
      </c>
      <c r="G30" s="58">
        <v>8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317">
        <v>0</v>
      </c>
      <c r="T30" s="58">
        <v>190</v>
      </c>
      <c r="U30" s="485">
        <v>22</v>
      </c>
      <c r="V30" s="485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43</v>
      </c>
      <c r="C31" s="540">
        <v>11</v>
      </c>
      <c r="D31" s="479">
        <v>9425</v>
      </c>
      <c r="E31" s="540">
        <v>1078</v>
      </c>
      <c r="F31" s="479">
        <v>888</v>
      </c>
      <c r="G31" s="540">
        <v>29</v>
      </c>
      <c r="H31" s="479">
        <v>6022</v>
      </c>
      <c r="I31" s="479">
        <v>663</v>
      </c>
      <c r="J31" s="541">
        <v>63</v>
      </c>
      <c r="K31" s="480">
        <v>22</v>
      </c>
      <c r="L31" s="540">
        <v>1927</v>
      </c>
      <c r="M31" s="479">
        <v>221</v>
      </c>
      <c r="N31" s="540">
        <v>527</v>
      </c>
      <c r="O31" s="479">
        <v>75</v>
      </c>
      <c r="P31" s="479">
        <v>617</v>
      </c>
      <c r="Q31" s="479">
        <v>130</v>
      </c>
      <c r="R31" s="540">
        <v>51</v>
      </c>
      <c r="S31" s="479">
        <v>0</v>
      </c>
      <c r="T31" s="540">
        <v>19563</v>
      </c>
      <c r="U31" s="491">
        <v>2229</v>
      </c>
      <c r="V31" s="485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16</v>
      </c>
      <c r="C32" s="58">
        <v>2</v>
      </c>
      <c r="D32" s="317">
        <v>5122</v>
      </c>
      <c r="E32" s="58">
        <v>316</v>
      </c>
      <c r="F32" s="317">
        <v>283</v>
      </c>
      <c r="G32" s="58">
        <v>0</v>
      </c>
      <c r="H32" s="317">
        <v>959</v>
      </c>
      <c r="I32" s="317">
        <v>112</v>
      </c>
      <c r="J32" s="472">
        <v>152</v>
      </c>
      <c r="K32" s="473">
        <v>50</v>
      </c>
      <c r="L32" s="58">
        <v>762</v>
      </c>
      <c r="M32" s="317">
        <v>15</v>
      </c>
      <c r="N32" s="58">
        <v>210</v>
      </c>
      <c r="O32" s="317">
        <v>33</v>
      </c>
      <c r="P32" s="317">
        <v>354</v>
      </c>
      <c r="Q32" s="317">
        <v>26</v>
      </c>
      <c r="R32" s="58">
        <v>910</v>
      </c>
      <c r="S32" s="317">
        <v>115</v>
      </c>
      <c r="T32" s="58">
        <v>8768</v>
      </c>
      <c r="U32" s="485">
        <v>669</v>
      </c>
      <c r="V32" s="485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9</v>
      </c>
      <c r="C33" s="58">
        <v>0</v>
      </c>
      <c r="D33" s="317">
        <v>2062</v>
      </c>
      <c r="E33" s="58">
        <v>88</v>
      </c>
      <c r="F33" s="317">
        <v>165</v>
      </c>
      <c r="G33" s="58">
        <v>9</v>
      </c>
      <c r="H33" s="317">
        <v>600</v>
      </c>
      <c r="I33" s="317">
        <v>3</v>
      </c>
      <c r="J33" s="472">
        <v>30</v>
      </c>
      <c r="K33" s="473">
        <v>0</v>
      </c>
      <c r="L33" s="58">
        <v>279</v>
      </c>
      <c r="M33" s="317">
        <v>59</v>
      </c>
      <c r="N33" s="58">
        <v>140</v>
      </c>
      <c r="O33" s="317">
        <v>1</v>
      </c>
      <c r="P33" s="317">
        <v>64</v>
      </c>
      <c r="Q33" s="317">
        <v>0</v>
      </c>
      <c r="R33" s="58">
        <v>591</v>
      </c>
      <c r="S33" s="317">
        <v>5</v>
      </c>
      <c r="T33" s="58">
        <v>3940</v>
      </c>
      <c r="U33" s="485">
        <v>165</v>
      </c>
      <c r="V33" s="485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3</v>
      </c>
      <c r="C34" s="58">
        <v>0</v>
      </c>
      <c r="D34" s="317">
        <v>2683</v>
      </c>
      <c r="E34" s="58">
        <v>386</v>
      </c>
      <c r="F34" s="317">
        <v>251</v>
      </c>
      <c r="G34" s="58">
        <v>22</v>
      </c>
      <c r="H34" s="317">
        <v>1720</v>
      </c>
      <c r="I34" s="317">
        <v>422</v>
      </c>
      <c r="J34" s="472">
        <v>25</v>
      </c>
      <c r="K34" s="473">
        <v>0</v>
      </c>
      <c r="L34" s="58">
        <v>306</v>
      </c>
      <c r="M34" s="317">
        <v>98</v>
      </c>
      <c r="N34" s="58">
        <v>85</v>
      </c>
      <c r="O34" s="317">
        <v>29</v>
      </c>
      <c r="P34" s="317">
        <v>65</v>
      </c>
      <c r="Q34" s="317">
        <v>29</v>
      </c>
      <c r="R34" s="58">
        <v>29</v>
      </c>
      <c r="S34" s="317">
        <v>0</v>
      </c>
      <c r="T34" s="58">
        <v>5167</v>
      </c>
      <c r="U34" s="485">
        <v>986</v>
      </c>
      <c r="V34" s="485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2067</v>
      </c>
      <c r="E35" s="475">
        <v>480</v>
      </c>
      <c r="F35" s="474">
        <v>142</v>
      </c>
      <c r="G35" s="475">
        <v>27</v>
      </c>
      <c r="H35" s="474">
        <v>555</v>
      </c>
      <c r="I35" s="474">
        <v>54</v>
      </c>
      <c r="J35" s="476">
        <v>21</v>
      </c>
      <c r="K35" s="477">
        <v>6</v>
      </c>
      <c r="L35" s="475">
        <v>0</v>
      </c>
      <c r="M35" s="474">
        <v>0</v>
      </c>
      <c r="N35" s="475">
        <v>170</v>
      </c>
      <c r="O35" s="474">
        <v>51</v>
      </c>
      <c r="P35" s="474">
        <v>164</v>
      </c>
      <c r="Q35" s="474">
        <v>88</v>
      </c>
      <c r="R35" s="475">
        <v>1233</v>
      </c>
      <c r="S35" s="474">
        <v>348</v>
      </c>
      <c r="T35" s="475">
        <v>4352</v>
      </c>
      <c r="U35" s="489">
        <v>1054</v>
      </c>
      <c r="V35" s="485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93</v>
      </c>
      <c r="C36" s="58">
        <v>0</v>
      </c>
      <c r="D36" s="317">
        <v>12450</v>
      </c>
      <c r="E36" s="58">
        <v>1322</v>
      </c>
      <c r="F36" s="317">
        <v>1640</v>
      </c>
      <c r="G36" s="58">
        <v>86</v>
      </c>
      <c r="H36" s="317">
        <v>3429</v>
      </c>
      <c r="I36" s="317">
        <v>303</v>
      </c>
      <c r="J36" s="472">
        <v>57</v>
      </c>
      <c r="K36" s="473">
        <v>12</v>
      </c>
      <c r="L36" s="58">
        <v>1647</v>
      </c>
      <c r="M36" s="317">
        <v>347</v>
      </c>
      <c r="N36" s="58">
        <v>633</v>
      </c>
      <c r="O36" s="317">
        <v>22</v>
      </c>
      <c r="P36" s="317">
        <v>791</v>
      </c>
      <c r="Q36" s="317">
        <v>192</v>
      </c>
      <c r="R36" s="58">
        <v>3799</v>
      </c>
      <c r="S36" s="317">
        <v>0</v>
      </c>
      <c r="T36" s="58">
        <v>24539</v>
      </c>
      <c r="U36" s="485">
        <v>2284</v>
      </c>
      <c r="V36" s="485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35</v>
      </c>
      <c r="C37" s="58">
        <v>5</v>
      </c>
      <c r="D37" s="317">
        <v>1455</v>
      </c>
      <c r="E37" s="58">
        <v>289</v>
      </c>
      <c r="F37" s="317">
        <v>1006</v>
      </c>
      <c r="G37" s="58">
        <v>193</v>
      </c>
      <c r="H37" s="317">
        <v>241</v>
      </c>
      <c r="I37" s="317">
        <v>10</v>
      </c>
      <c r="J37" s="472">
        <v>9</v>
      </c>
      <c r="K37" s="473">
        <v>7</v>
      </c>
      <c r="L37" s="58">
        <v>208</v>
      </c>
      <c r="M37" s="317">
        <v>64</v>
      </c>
      <c r="N37" s="58">
        <v>362</v>
      </c>
      <c r="O37" s="317">
        <v>84</v>
      </c>
      <c r="P37" s="317">
        <v>170</v>
      </c>
      <c r="Q37" s="317">
        <v>97</v>
      </c>
      <c r="R37" s="58">
        <v>567</v>
      </c>
      <c r="S37" s="317">
        <v>50</v>
      </c>
      <c r="T37" s="58">
        <v>4053</v>
      </c>
      <c r="U37" s="485">
        <v>799</v>
      </c>
      <c r="V37" s="485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37</v>
      </c>
      <c r="C38" s="58">
        <v>0</v>
      </c>
      <c r="D38" s="317">
        <v>10051</v>
      </c>
      <c r="E38" s="58">
        <v>1011</v>
      </c>
      <c r="F38" s="317">
        <v>440</v>
      </c>
      <c r="G38" s="58">
        <v>20</v>
      </c>
      <c r="H38" s="317">
        <v>5600</v>
      </c>
      <c r="I38" s="317">
        <v>1017</v>
      </c>
      <c r="J38" s="472">
        <v>19</v>
      </c>
      <c r="K38" s="473">
        <v>5</v>
      </c>
      <c r="L38" s="58">
        <v>1117</v>
      </c>
      <c r="M38" s="317">
        <v>167</v>
      </c>
      <c r="N38" s="58">
        <v>614</v>
      </c>
      <c r="O38" s="317">
        <v>17</v>
      </c>
      <c r="P38" s="317">
        <v>321</v>
      </c>
      <c r="Q38" s="317">
        <v>508.27404230100001</v>
      </c>
      <c r="R38" s="58">
        <v>9</v>
      </c>
      <c r="S38" s="317">
        <v>0</v>
      </c>
      <c r="T38" s="58">
        <v>18208</v>
      </c>
      <c r="U38" s="485">
        <v>2745.274042301</v>
      </c>
      <c r="V38" s="485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238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317">
        <v>0</v>
      </c>
      <c r="T39" s="58">
        <v>238</v>
      </c>
      <c r="U39" s="485">
        <v>0</v>
      </c>
      <c r="V39" s="485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69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0</v>
      </c>
      <c r="S40" s="317">
        <v>0</v>
      </c>
      <c r="T40" s="58">
        <v>69</v>
      </c>
      <c r="U40" s="485">
        <v>0</v>
      </c>
      <c r="V40" s="485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</v>
      </c>
      <c r="C41" s="540">
        <v>0</v>
      </c>
      <c r="D41" s="479">
        <v>5978</v>
      </c>
      <c r="E41" s="540">
        <v>460</v>
      </c>
      <c r="F41" s="479">
        <v>466</v>
      </c>
      <c r="G41" s="540">
        <v>1</v>
      </c>
      <c r="H41" s="479">
        <v>3411</v>
      </c>
      <c r="I41" s="479">
        <v>203</v>
      </c>
      <c r="J41" s="541">
        <v>31</v>
      </c>
      <c r="K41" s="480">
        <v>0</v>
      </c>
      <c r="L41" s="540">
        <v>874</v>
      </c>
      <c r="M41" s="479">
        <v>93</v>
      </c>
      <c r="N41" s="540">
        <v>298</v>
      </c>
      <c r="O41" s="479">
        <v>10</v>
      </c>
      <c r="P41" s="479">
        <v>403</v>
      </c>
      <c r="Q41" s="479">
        <v>58</v>
      </c>
      <c r="R41" s="540">
        <v>89</v>
      </c>
      <c r="S41" s="479">
        <v>0</v>
      </c>
      <c r="T41" s="540">
        <v>11552</v>
      </c>
      <c r="U41" s="491">
        <v>825</v>
      </c>
      <c r="V41" s="485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19</v>
      </c>
      <c r="E42" s="58">
        <v>0</v>
      </c>
      <c r="F42" s="317">
        <v>0</v>
      </c>
      <c r="G42" s="58">
        <v>0</v>
      </c>
      <c r="H42" s="317">
        <v>4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317">
        <v>0</v>
      </c>
      <c r="R42" s="58">
        <v>10</v>
      </c>
      <c r="S42" s="317">
        <v>0</v>
      </c>
      <c r="T42" s="58">
        <v>33</v>
      </c>
      <c r="U42" s="485">
        <v>0</v>
      </c>
      <c r="V42" s="485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645</v>
      </c>
      <c r="E43" s="58">
        <v>18</v>
      </c>
      <c r="F43" s="317">
        <v>53</v>
      </c>
      <c r="G43" s="58">
        <v>1</v>
      </c>
      <c r="H43" s="317">
        <v>429</v>
      </c>
      <c r="I43" s="317">
        <v>49</v>
      </c>
      <c r="J43" s="472">
        <v>2</v>
      </c>
      <c r="K43" s="473">
        <v>0</v>
      </c>
      <c r="L43" s="58">
        <v>73</v>
      </c>
      <c r="M43" s="317">
        <v>23</v>
      </c>
      <c r="N43" s="58">
        <v>23</v>
      </c>
      <c r="O43" s="317">
        <v>0</v>
      </c>
      <c r="P43" s="317">
        <v>100</v>
      </c>
      <c r="Q43" s="317">
        <v>1</v>
      </c>
      <c r="R43" s="58">
        <v>2</v>
      </c>
      <c r="S43" s="317">
        <v>0</v>
      </c>
      <c r="T43" s="58">
        <v>1327</v>
      </c>
      <c r="U43" s="485">
        <v>92</v>
      </c>
      <c r="V43" s="485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26</v>
      </c>
      <c r="C44" s="58">
        <v>0</v>
      </c>
      <c r="D44" s="317">
        <v>3172</v>
      </c>
      <c r="E44" s="58">
        <v>27</v>
      </c>
      <c r="F44" s="317">
        <v>164</v>
      </c>
      <c r="G44" s="58">
        <v>0</v>
      </c>
      <c r="H44" s="317">
        <v>1852</v>
      </c>
      <c r="I44" s="317">
        <v>39</v>
      </c>
      <c r="J44" s="472">
        <v>31</v>
      </c>
      <c r="K44" s="473">
        <v>0</v>
      </c>
      <c r="L44" s="58">
        <v>549</v>
      </c>
      <c r="M44" s="317">
        <v>0</v>
      </c>
      <c r="N44" s="58">
        <v>709</v>
      </c>
      <c r="O44" s="317">
        <v>1</v>
      </c>
      <c r="P44" s="317">
        <v>824</v>
      </c>
      <c r="Q44" s="317">
        <v>0</v>
      </c>
      <c r="R44" s="58">
        <v>15</v>
      </c>
      <c r="S44" s="317">
        <v>0</v>
      </c>
      <c r="T44" s="58">
        <v>7342</v>
      </c>
      <c r="U44" s="485">
        <v>67</v>
      </c>
      <c r="V44" s="485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4</v>
      </c>
      <c r="C45" s="475">
        <v>0</v>
      </c>
      <c r="D45" s="474">
        <v>826</v>
      </c>
      <c r="E45" s="475">
        <v>41</v>
      </c>
      <c r="F45" s="474">
        <v>40</v>
      </c>
      <c r="G45" s="475">
        <v>0</v>
      </c>
      <c r="H45" s="474">
        <v>276</v>
      </c>
      <c r="I45" s="474">
        <v>2</v>
      </c>
      <c r="J45" s="476">
        <v>3</v>
      </c>
      <c r="K45" s="477">
        <v>0</v>
      </c>
      <c r="L45" s="475">
        <v>61</v>
      </c>
      <c r="M45" s="474">
        <v>83</v>
      </c>
      <c r="N45" s="475">
        <v>39</v>
      </c>
      <c r="O45" s="474">
        <v>21</v>
      </c>
      <c r="P45" s="474">
        <v>0</v>
      </c>
      <c r="Q45" s="474">
        <v>0</v>
      </c>
      <c r="R45" s="475">
        <v>370</v>
      </c>
      <c r="S45" s="474">
        <v>64</v>
      </c>
      <c r="T45" s="475">
        <v>1619</v>
      </c>
      <c r="U45" s="489">
        <v>211</v>
      </c>
      <c r="V45" s="485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2</v>
      </c>
      <c r="C46" s="58">
        <v>2</v>
      </c>
      <c r="D46" s="317">
        <v>431</v>
      </c>
      <c r="E46" s="58">
        <v>33</v>
      </c>
      <c r="F46" s="317">
        <v>31</v>
      </c>
      <c r="G46" s="58">
        <v>0</v>
      </c>
      <c r="H46" s="317">
        <v>117</v>
      </c>
      <c r="I46" s="317">
        <v>42</v>
      </c>
      <c r="J46" s="472">
        <v>2</v>
      </c>
      <c r="K46" s="473">
        <v>0</v>
      </c>
      <c r="L46" s="58">
        <v>47</v>
      </c>
      <c r="M46" s="317">
        <v>9</v>
      </c>
      <c r="N46" s="58">
        <v>25</v>
      </c>
      <c r="O46" s="317">
        <v>13</v>
      </c>
      <c r="P46" s="317">
        <v>16</v>
      </c>
      <c r="Q46" s="317">
        <v>1</v>
      </c>
      <c r="R46" s="58">
        <v>73</v>
      </c>
      <c r="S46" s="317">
        <v>45</v>
      </c>
      <c r="T46" s="58">
        <v>744</v>
      </c>
      <c r="U46" s="485">
        <v>145</v>
      </c>
      <c r="V46" s="485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12</v>
      </c>
      <c r="C47" s="58">
        <v>0</v>
      </c>
      <c r="D47" s="317">
        <v>4638</v>
      </c>
      <c r="E47" s="58">
        <v>599</v>
      </c>
      <c r="F47" s="317">
        <v>159</v>
      </c>
      <c r="G47" s="58">
        <v>42</v>
      </c>
      <c r="H47" s="317">
        <v>1363</v>
      </c>
      <c r="I47" s="317">
        <v>226</v>
      </c>
      <c r="J47" s="472">
        <v>50</v>
      </c>
      <c r="K47" s="473">
        <v>1</v>
      </c>
      <c r="L47" s="58">
        <v>0</v>
      </c>
      <c r="M47" s="317">
        <v>0</v>
      </c>
      <c r="N47" s="58">
        <v>744</v>
      </c>
      <c r="O47" s="317">
        <v>336</v>
      </c>
      <c r="P47" s="317">
        <v>198</v>
      </c>
      <c r="Q47" s="317">
        <v>95</v>
      </c>
      <c r="R47" s="58">
        <v>1108</v>
      </c>
      <c r="S47" s="317">
        <v>439</v>
      </c>
      <c r="T47" s="58">
        <v>8272</v>
      </c>
      <c r="U47" s="485">
        <v>1738</v>
      </c>
      <c r="V47" s="485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8</v>
      </c>
      <c r="C48" s="58">
        <v>0</v>
      </c>
      <c r="D48" s="317">
        <v>2298</v>
      </c>
      <c r="E48" s="58">
        <v>4</v>
      </c>
      <c r="F48" s="317">
        <v>101</v>
      </c>
      <c r="G48" s="58">
        <v>0</v>
      </c>
      <c r="H48" s="317">
        <v>456</v>
      </c>
      <c r="I48" s="317">
        <v>0</v>
      </c>
      <c r="J48" s="472">
        <v>14</v>
      </c>
      <c r="K48" s="473">
        <v>0</v>
      </c>
      <c r="L48" s="58">
        <v>265</v>
      </c>
      <c r="M48" s="317">
        <v>0</v>
      </c>
      <c r="N48" s="58">
        <v>96</v>
      </c>
      <c r="O48" s="317">
        <v>0</v>
      </c>
      <c r="P48" s="317">
        <v>129</v>
      </c>
      <c r="Q48" s="317">
        <v>0</v>
      </c>
      <c r="R48" s="58">
        <v>1009</v>
      </c>
      <c r="S48" s="317">
        <v>1</v>
      </c>
      <c r="T48" s="58">
        <v>4376</v>
      </c>
      <c r="U48" s="485">
        <v>5</v>
      </c>
      <c r="V48" s="485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3</v>
      </c>
      <c r="C49" s="58">
        <v>0</v>
      </c>
      <c r="D49" s="317">
        <v>595</v>
      </c>
      <c r="E49" s="58">
        <v>0</v>
      </c>
      <c r="F49" s="317">
        <v>30</v>
      </c>
      <c r="G49" s="58">
        <v>0</v>
      </c>
      <c r="H49" s="317">
        <v>273</v>
      </c>
      <c r="I49" s="317">
        <v>0</v>
      </c>
      <c r="J49" s="472">
        <v>7</v>
      </c>
      <c r="K49" s="473">
        <v>0</v>
      </c>
      <c r="L49" s="58">
        <v>0</v>
      </c>
      <c r="M49" s="317">
        <v>0</v>
      </c>
      <c r="N49" s="58">
        <v>45</v>
      </c>
      <c r="O49" s="317">
        <v>0</v>
      </c>
      <c r="P49" s="317">
        <v>66</v>
      </c>
      <c r="Q49" s="317">
        <v>0</v>
      </c>
      <c r="R49" s="58">
        <v>215</v>
      </c>
      <c r="S49" s="317">
        <v>0</v>
      </c>
      <c r="T49" s="58">
        <v>1234</v>
      </c>
      <c r="U49" s="485">
        <v>0</v>
      </c>
      <c r="V49" s="485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24</v>
      </c>
      <c r="C50" s="58">
        <v>0</v>
      </c>
      <c r="D50" s="317">
        <v>5784</v>
      </c>
      <c r="E50" s="58">
        <v>690</v>
      </c>
      <c r="F50" s="317">
        <v>90</v>
      </c>
      <c r="G50" s="58">
        <v>18</v>
      </c>
      <c r="H50" s="317">
        <v>1931</v>
      </c>
      <c r="I50" s="317">
        <v>103</v>
      </c>
      <c r="J50" s="472">
        <v>26</v>
      </c>
      <c r="K50" s="473">
        <v>15</v>
      </c>
      <c r="L50" s="58">
        <v>514</v>
      </c>
      <c r="M50" s="317">
        <v>85</v>
      </c>
      <c r="N50" s="58">
        <v>193</v>
      </c>
      <c r="O50" s="317">
        <v>190</v>
      </c>
      <c r="P50" s="317">
        <v>139</v>
      </c>
      <c r="Q50" s="317">
        <v>32</v>
      </c>
      <c r="R50" s="58">
        <v>1353</v>
      </c>
      <c r="S50" s="317">
        <v>213</v>
      </c>
      <c r="T50" s="58">
        <v>10054</v>
      </c>
      <c r="U50" s="485">
        <v>1346</v>
      </c>
      <c r="V50" s="485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563</v>
      </c>
      <c r="C51" s="478">
        <v>54</v>
      </c>
      <c r="D51" s="478">
        <v>137886</v>
      </c>
      <c r="E51" s="478">
        <v>13496</v>
      </c>
      <c r="F51" s="478">
        <v>9401</v>
      </c>
      <c r="G51" s="478">
        <v>636</v>
      </c>
      <c r="H51" s="478">
        <v>55263</v>
      </c>
      <c r="I51" s="478">
        <v>7018</v>
      </c>
      <c r="J51" s="478">
        <v>937</v>
      </c>
      <c r="K51" s="478">
        <v>288</v>
      </c>
      <c r="L51" s="478">
        <v>14720</v>
      </c>
      <c r="M51" s="478">
        <v>2531</v>
      </c>
      <c r="N51" s="478">
        <v>7424</v>
      </c>
      <c r="O51" s="478">
        <v>1385</v>
      </c>
      <c r="P51" s="478">
        <v>8614</v>
      </c>
      <c r="Q51" s="478">
        <v>3230.274042301</v>
      </c>
      <c r="R51" s="478">
        <v>21586</v>
      </c>
      <c r="S51" s="478">
        <v>2980</v>
      </c>
      <c r="T51" s="478">
        <v>256394</v>
      </c>
      <c r="U51" s="490">
        <v>31618.274042301</v>
      </c>
      <c r="V51" s="485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317">
        <v>0</v>
      </c>
      <c r="S52" s="317">
        <v>0</v>
      </c>
      <c r="T52" s="317">
        <v>0</v>
      </c>
      <c r="U52" s="485">
        <v>0</v>
      </c>
      <c r="V52" s="485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317">
        <v>0</v>
      </c>
      <c r="T53" s="58">
        <v>0</v>
      </c>
      <c r="U53" s="485">
        <v>0</v>
      </c>
      <c r="V53" s="485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317">
        <v>0</v>
      </c>
      <c r="T54" s="58">
        <v>0</v>
      </c>
      <c r="U54" s="485">
        <v>0</v>
      </c>
      <c r="V54" s="485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317">
        <v>0</v>
      </c>
      <c r="T55" s="58">
        <v>0</v>
      </c>
      <c r="U55" s="485">
        <v>0</v>
      </c>
      <c r="V55" s="485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317">
        <v>0</v>
      </c>
      <c r="T56" s="58">
        <v>0</v>
      </c>
      <c r="U56" s="485">
        <v>0</v>
      </c>
      <c r="V56" s="485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0</v>
      </c>
      <c r="R57" s="540">
        <v>0</v>
      </c>
      <c r="S57" s="479">
        <v>0</v>
      </c>
      <c r="T57" s="540">
        <v>0</v>
      </c>
      <c r="U57" s="491">
        <v>0</v>
      </c>
      <c r="V57" s="485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0</v>
      </c>
      <c r="S58" s="317">
        <v>0</v>
      </c>
      <c r="T58" s="58">
        <v>0</v>
      </c>
      <c r="U58" s="485">
        <v>0</v>
      </c>
      <c r="V58" s="485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317">
        <v>0</v>
      </c>
      <c r="T59" s="58">
        <v>0</v>
      </c>
      <c r="U59" s="485">
        <v>0</v>
      </c>
      <c r="V59" s="485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317">
        <v>0</v>
      </c>
      <c r="T60" s="58">
        <v>0</v>
      </c>
      <c r="U60" s="485">
        <v>0</v>
      </c>
      <c r="V60" s="485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74">
        <v>0</v>
      </c>
      <c r="T61" s="475">
        <v>0</v>
      </c>
      <c r="U61" s="489">
        <v>0</v>
      </c>
      <c r="V61" s="485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0</v>
      </c>
      <c r="S62" s="317">
        <v>0</v>
      </c>
      <c r="T62" s="58">
        <v>0</v>
      </c>
      <c r="U62" s="485">
        <v>0</v>
      </c>
      <c r="V62" s="485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317">
        <v>0</v>
      </c>
      <c r="T63" s="58">
        <v>0</v>
      </c>
      <c r="U63" s="485">
        <v>0</v>
      </c>
      <c r="V63" s="485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317">
        <v>0</v>
      </c>
      <c r="T64" s="58">
        <v>0</v>
      </c>
      <c r="U64" s="485">
        <v>0</v>
      </c>
      <c r="V64" s="485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0</v>
      </c>
      <c r="R65" s="58">
        <v>0</v>
      </c>
      <c r="S65" s="317">
        <v>0</v>
      </c>
      <c r="T65" s="58">
        <v>0</v>
      </c>
      <c r="U65" s="485">
        <v>0</v>
      </c>
      <c r="V65" s="485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317">
        <v>0</v>
      </c>
      <c r="T66" s="58">
        <v>0</v>
      </c>
      <c r="U66" s="485">
        <v>0</v>
      </c>
      <c r="V66" s="485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79">
        <v>0</v>
      </c>
      <c r="T67" s="540">
        <v>0</v>
      </c>
      <c r="U67" s="491">
        <v>0</v>
      </c>
      <c r="V67" s="485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0</v>
      </c>
      <c r="R68" s="58">
        <v>0</v>
      </c>
      <c r="S68" s="317">
        <v>0</v>
      </c>
      <c r="T68" s="58">
        <v>0</v>
      </c>
      <c r="U68" s="485">
        <v>0</v>
      </c>
      <c r="V68" s="485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317">
        <v>0</v>
      </c>
      <c r="T69" s="58">
        <v>0</v>
      </c>
      <c r="U69" s="485">
        <v>0</v>
      </c>
      <c r="V69" s="485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317">
        <v>0</v>
      </c>
      <c r="T70" s="58">
        <v>0</v>
      </c>
      <c r="U70" s="485">
        <v>0</v>
      </c>
      <c r="V70" s="485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74">
        <v>0</v>
      </c>
      <c r="T71" s="475">
        <v>0</v>
      </c>
      <c r="U71" s="489">
        <v>0</v>
      </c>
      <c r="V71" s="485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317">
        <v>0</v>
      </c>
      <c r="T72" s="58">
        <v>0</v>
      </c>
      <c r="U72" s="485">
        <v>0</v>
      </c>
      <c r="V72" s="485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317">
        <v>0</v>
      </c>
      <c r="T73" s="58">
        <v>0</v>
      </c>
      <c r="U73" s="485">
        <v>0</v>
      </c>
      <c r="V73" s="485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317">
        <v>0</v>
      </c>
      <c r="T74" s="58">
        <v>0</v>
      </c>
      <c r="U74" s="485">
        <v>0</v>
      </c>
      <c r="V74" s="485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0</v>
      </c>
      <c r="R75" s="58">
        <v>0</v>
      </c>
      <c r="S75" s="317">
        <v>0</v>
      </c>
      <c r="T75" s="58">
        <v>0</v>
      </c>
      <c r="U75" s="485">
        <v>0</v>
      </c>
      <c r="V75" s="485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79">
        <v>0</v>
      </c>
      <c r="S76" s="479">
        <v>0</v>
      </c>
      <c r="T76" s="479">
        <v>0</v>
      </c>
      <c r="U76" s="491">
        <v>0</v>
      </c>
      <c r="V76" s="485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132">
        <v>563</v>
      </c>
      <c r="C77" s="132">
        <v>54</v>
      </c>
      <c r="D77" s="132">
        <v>137886</v>
      </c>
      <c r="E77" s="132">
        <v>13496</v>
      </c>
      <c r="F77" s="132">
        <v>9401</v>
      </c>
      <c r="G77" s="132">
        <v>636</v>
      </c>
      <c r="H77" s="132">
        <v>55263</v>
      </c>
      <c r="I77" s="132">
        <v>7018</v>
      </c>
      <c r="J77" s="132">
        <v>937</v>
      </c>
      <c r="K77" s="132">
        <v>288</v>
      </c>
      <c r="L77" s="132">
        <v>14720</v>
      </c>
      <c r="M77" s="132">
        <v>2531</v>
      </c>
      <c r="N77" s="132">
        <v>7424</v>
      </c>
      <c r="O77" s="132">
        <v>1385</v>
      </c>
      <c r="P77" s="132">
        <v>8614</v>
      </c>
      <c r="Q77" s="132">
        <v>3230.274042301</v>
      </c>
      <c r="R77" s="132">
        <v>21586</v>
      </c>
      <c r="S77" s="132">
        <v>2980</v>
      </c>
      <c r="T77" s="132">
        <v>256394</v>
      </c>
      <c r="U77" s="132">
        <v>31618.274042301</v>
      </c>
      <c r="V77" s="107"/>
      <c r="W77" s="8"/>
      <c r="X77" s="8"/>
      <c r="Y77" s="8"/>
      <c r="Z77" s="8"/>
      <c r="AA77" s="8"/>
      <c r="AB77" s="8"/>
    </row>
    <row r="78" spans="1:28">
      <c r="A78" s="192">
        <v>2002</v>
      </c>
      <c r="B78" s="78">
        <v>408</v>
      </c>
      <c r="C78" s="79">
        <v>99</v>
      </c>
      <c r="D78" s="70">
        <v>98931.625790948005</v>
      </c>
      <c r="E78" s="79">
        <v>8918</v>
      </c>
      <c r="F78" s="70">
        <v>8686</v>
      </c>
      <c r="G78" s="79">
        <v>546</v>
      </c>
      <c r="H78" s="70">
        <v>36805</v>
      </c>
      <c r="I78" s="79">
        <v>3763</v>
      </c>
      <c r="J78" s="70">
        <v>781</v>
      </c>
      <c r="K78" s="79">
        <v>223</v>
      </c>
      <c r="L78" s="70">
        <v>11491</v>
      </c>
      <c r="M78" s="79">
        <v>1572</v>
      </c>
      <c r="N78" s="70">
        <v>5366</v>
      </c>
      <c r="O78" s="79">
        <v>787</v>
      </c>
      <c r="P78" s="70">
        <v>6429</v>
      </c>
      <c r="Q78" s="79">
        <v>1653</v>
      </c>
      <c r="R78" s="70">
        <v>13300</v>
      </c>
      <c r="S78" s="79">
        <v>2920.3219314799999</v>
      </c>
      <c r="T78" s="75">
        <v>182197.62579094799</v>
      </c>
      <c r="U78" s="75">
        <v>20481.321931480001</v>
      </c>
      <c r="V78" s="107"/>
      <c r="W78" s="8"/>
      <c r="X78" s="8"/>
      <c r="Y78" s="8"/>
      <c r="Z78" s="8"/>
      <c r="AA78" s="8"/>
      <c r="AB78" s="8"/>
    </row>
    <row r="79" spans="1:28">
      <c r="A79" s="193">
        <v>2001</v>
      </c>
      <c r="B79" s="78">
        <v>197.72948700000001</v>
      </c>
      <c r="C79" s="79">
        <v>21</v>
      </c>
      <c r="D79" s="70">
        <v>73856.646196999995</v>
      </c>
      <c r="E79" s="79">
        <v>5455.8690269999997</v>
      </c>
      <c r="F79" s="70">
        <v>3670.8921380000002</v>
      </c>
      <c r="G79" s="79">
        <v>192.30790300000001</v>
      </c>
      <c r="H79" s="70">
        <v>18213.062544</v>
      </c>
      <c r="I79" s="79">
        <v>1726.9771289999999</v>
      </c>
      <c r="J79" s="70">
        <v>369.952247</v>
      </c>
      <c r="K79" s="79">
        <v>65.123899999999992</v>
      </c>
      <c r="L79" s="70">
        <v>6310.2610770000001</v>
      </c>
      <c r="M79" s="79">
        <v>912.55898300000001</v>
      </c>
      <c r="N79" s="70">
        <v>3044.0156240000001</v>
      </c>
      <c r="O79" s="79">
        <v>413.164669</v>
      </c>
      <c r="P79" s="70">
        <v>3504.7527150000001</v>
      </c>
      <c r="Q79" s="79">
        <v>912.38828699999999</v>
      </c>
      <c r="R79" s="70">
        <v>11237.046490257364</v>
      </c>
      <c r="S79" s="79">
        <v>2717.0555827426369</v>
      </c>
      <c r="T79" s="78">
        <v>120404.35851925737</v>
      </c>
      <c r="U79" s="78">
        <v>12416.445480742637</v>
      </c>
      <c r="V79" s="107"/>
      <c r="W79" s="8"/>
      <c r="X79" s="8"/>
      <c r="Y79" s="8"/>
      <c r="Z79" s="8"/>
      <c r="AA79" s="8"/>
      <c r="AB79" s="8"/>
    </row>
    <row r="80" spans="1:28">
      <c r="A80" s="193">
        <v>2000</v>
      </c>
      <c r="B80" s="78">
        <v>204.11699999999999</v>
      </c>
      <c r="C80" s="79">
        <v>11.536</v>
      </c>
      <c r="D80" s="70">
        <v>47776.788</v>
      </c>
      <c r="E80" s="79">
        <v>3435.665</v>
      </c>
      <c r="F80" s="70">
        <v>3093.9080000000004</v>
      </c>
      <c r="G80" s="79">
        <v>117.63</v>
      </c>
      <c r="H80" s="70">
        <v>15682.925999999999</v>
      </c>
      <c r="I80" s="79">
        <v>1499.432</v>
      </c>
      <c r="J80" s="70">
        <v>351.78800000000001</v>
      </c>
      <c r="K80" s="79">
        <v>29.073</v>
      </c>
      <c r="L80" s="70">
        <v>4324.5040000000008</v>
      </c>
      <c r="M80" s="79">
        <v>586.38800000000003</v>
      </c>
      <c r="N80" s="70">
        <v>2123.6620000000003</v>
      </c>
      <c r="O80" s="79">
        <v>266.79200000000003</v>
      </c>
      <c r="P80" s="70">
        <v>3119.788</v>
      </c>
      <c r="Q80" s="79">
        <v>1108.0450000000001</v>
      </c>
      <c r="R80" s="70">
        <v>9172.0190000000002</v>
      </c>
      <c r="S80" s="79">
        <v>2790.7709999999997</v>
      </c>
      <c r="T80" s="78">
        <v>85849.5</v>
      </c>
      <c r="U80" s="79">
        <v>9845.3319999999985</v>
      </c>
    </row>
    <row r="81" spans="1:21" ht="13.5" thickBot="1">
      <c r="A81" s="194">
        <v>1999</v>
      </c>
      <c r="B81" s="92">
        <v>97.111291905000016</v>
      </c>
      <c r="C81" s="90">
        <v>5</v>
      </c>
      <c r="D81" s="91">
        <v>28291.291106545003</v>
      </c>
      <c r="E81" s="90">
        <v>2047.9297749999998</v>
      </c>
      <c r="F81" s="91">
        <v>1916.096771431</v>
      </c>
      <c r="G81" s="90">
        <v>81.845764000000003</v>
      </c>
      <c r="H81" s="91">
        <v>10046.480596478999</v>
      </c>
      <c r="I81" s="90">
        <v>1042.134511</v>
      </c>
      <c r="J81" s="91">
        <v>194.45695800000001</v>
      </c>
      <c r="K81" s="90">
        <v>5</v>
      </c>
      <c r="L81" s="91">
        <v>2624.9254647390003</v>
      </c>
      <c r="M81" s="90">
        <v>361.02318300000002</v>
      </c>
      <c r="N81" s="91">
        <v>1344.6829082080001</v>
      </c>
      <c r="O81" s="90">
        <v>138.734052695</v>
      </c>
      <c r="P81" s="91">
        <v>1827.9413669419998</v>
      </c>
      <c r="Q81" s="90">
        <v>439.771862</v>
      </c>
      <c r="R81" s="91">
        <v>4776.1908491719996</v>
      </c>
      <c r="S81" s="90">
        <v>690.74</v>
      </c>
      <c r="T81" s="92">
        <v>51119.177313421002</v>
      </c>
      <c r="U81" s="90">
        <v>4812.1791476950002</v>
      </c>
    </row>
    <row r="84" spans="1:21" ht="13.5" thickBot="1"/>
    <row r="85" spans="1:21" ht="13.5" thickBot="1">
      <c r="A85" s="609" t="s">
        <v>1909</v>
      </c>
    </row>
  </sheetData>
  <mergeCells count="34">
    <mergeCell ref="J9:K11"/>
    <mergeCell ref="R9:S11"/>
    <mergeCell ref="T9:U11"/>
    <mergeCell ref="R12:R13"/>
    <mergeCell ref="S12:S13"/>
    <mergeCell ref="T12:T13"/>
    <mergeCell ref="U12:U13"/>
    <mergeCell ref="N12:N13"/>
    <mergeCell ref="O12:O13"/>
    <mergeCell ref="P12:P13"/>
    <mergeCell ref="G12:G13"/>
    <mergeCell ref="H12:H13"/>
    <mergeCell ref="I12:I13"/>
    <mergeCell ref="Q12:Q13"/>
    <mergeCell ref="J12:J13"/>
    <mergeCell ref="K12:K13"/>
    <mergeCell ref="L12:L13"/>
    <mergeCell ref="M12:M13"/>
    <mergeCell ref="C12:C13"/>
    <mergeCell ref="B9:C11"/>
    <mergeCell ref="D9:E11"/>
    <mergeCell ref="D12:D13"/>
    <mergeCell ref="E12:E13"/>
    <mergeCell ref="F12:F13"/>
    <mergeCell ref="A5:K6"/>
    <mergeCell ref="L5:U6"/>
    <mergeCell ref="L9:Q9"/>
    <mergeCell ref="F9:G11"/>
    <mergeCell ref="H9:I11"/>
    <mergeCell ref="L10:M11"/>
    <mergeCell ref="N10:O11"/>
    <mergeCell ref="P10:Q11"/>
    <mergeCell ref="A9:A13"/>
    <mergeCell ref="B12:B13"/>
  </mergeCells>
  <phoneticPr fontId="2" type="noConversion"/>
  <hyperlinks>
    <hyperlink ref="A1" location="icindekiler!A67" display="İÇİNDEKİLER"/>
    <hyperlink ref="A2" location="Index!A67" display="INDEX"/>
    <hyperlink ref="B1" location="'24'!A85" display="▼"/>
    <hyperlink ref="A85" location="'24'!A1" display="▲"/>
  </hyperlinks>
  <pageMargins left="0.18" right="0.17" top="0.68" bottom="0.73" header="0.5" footer="0.5"/>
  <pageSetup paperSize="9" scale="65" orientation="portrait" verticalDpi="300" r:id="rId1"/>
  <headerFooter alignWithMargins="0"/>
  <webPublishItems count="1">
    <webPublishItem id="27833" divId="Tablolar son_27833" sourceType="sheet" destinationFile="F:\karıştı valla\Tablolar\Tablolar Son\24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C39"/>
  <sheetViews>
    <sheetView workbookViewId="0">
      <selection activeCell="A3" sqref="A3"/>
    </sheetView>
  </sheetViews>
  <sheetFormatPr defaultRowHeight="12.75"/>
  <cols>
    <col min="1" max="1" width="84.28515625" style="1" customWidth="1"/>
    <col min="2" max="2" width="19.85546875" style="1" customWidth="1"/>
    <col min="3" max="3" width="17.5703125" style="1" customWidth="1"/>
    <col min="4" max="16384" width="9.140625" style="1"/>
  </cols>
  <sheetData>
    <row r="1" spans="1:3">
      <c r="A1" s="7" t="s">
        <v>1438</v>
      </c>
      <c r="B1" s="8"/>
      <c r="C1" s="8"/>
    </row>
    <row r="2" spans="1:3">
      <c r="A2" s="179" t="s">
        <v>1437</v>
      </c>
      <c r="B2" s="8"/>
      <c r="C2" s="8"/>
    </row>
    <row r="3" spans="1:3">
      <c r="A3" s="9" t="s">
        <v>608</v>
      </c>
      <c r="B3" s="10" t="s">
        <v>609</v>
      </c>
      <c r="C3" s="8"/>
    </row>
    <row r="4" spans="1:3">
      <c r="A4" s="8"/>
      <c r="B4" s="8"/>
      <c r="C4" s="8"/>
    </row>
    <row r="5" spans="1:3" ht="12.75" customHeight="1">
      <c r="A5" s="674" t="s">
        <v>2391</v>
      </c>
      <c r="B5" s="674"/>
      <c r="C5" s="25"/>
    </row>
    <row r="6" spans="1:3" ht="12.75" customHeight="1">
      <c r="A6" s="674"/>
      <c r="B6" s="674"/>
      <c r="C6" s="8"/>
    </row>
    <row r="7" spans="1:3" ht="13.5" thickBot="1">
      <c r="A7" s="675" t="s">
        <v>1610</v>
      </c>
      <c r="B7" s="675"/>
      <c r="C7" s="8"/>
    </row>
    <row r="8" spans="1:3">
      <c r="A8" s="12"/>
      <c r="B8" s="13" t="s">
        <v>606</v>
      </c>
      <c r="C8" s="8"/>
    </row>
    <row r="9" spans="1:3">
      <c r="A9" s="14"/>
      <c r="B9" s="15" t="s">
        <v>607</v>
      </c>
      <c r="C9" s="8"/>
    </row>
    <row r="10" spans="1:3">
      <c r="A10" s="16" t="s">
        <v>749</v>
      </c>
      <c r="B10" s="17">
        <v>667087</v>
      </c>
      <c r="C10" s="8"/>
    </row>
    <row r="11" spans="1:3">
      <c r="A11" s="16" t="s">
        <v>721</v>
      </c>
      <c r="B11" s="19">
        <v>297482</v>
      </c>
      <c r="C11" s="8"/>
    </row>
    <row r="12" spans="1:3">
      <c r="A12" s="521" t="s">
        <v>722</v>
      </c>
      <c r="B12" s="19">
        <v>88536</v>
      </c>
      <c r="C12" s="8"/>
    </row>
    <row r="13" spans="1:3">
      <c r="A13" s="22" t="s">
        <v>723</v>
      </c>
      <c r="B13" s="19">
        <v>149150</v>
      </c>
      <c r="C13" s="8"/>
    </row>
    <row r="14" spans="1:3">
      <c r="A14" s="16" t="s">
        <v>724</v>
      </c>
      <c r="B14" s="19">
        <v>7484</v>
      </c>
      <c r="C14" s="8"/>
    </row>
    <row r="15" spans="1:3">
      <c r="A15" s="16" t="s">
        <v>725</v>
      </c>
      <c r="B15" s="19">
        <v>124435</v>
      </c>
      <c r="C15" s="8"/>
    </row>
    <row r="16" spans="1:3">
      <c r="A16" s="22" t="s">
        <v>726</v>
      </c>
      <c r="B16" s="17">
        <v>5088627</v>
      </c>
      <c r="C16" s="8"/>
    </row>
    <row r="17" spans="1:3">
      <c r="A17" s="22" t="s">
        <v>727</v>
      </c>
      <c r="B17" s="19">
        <v>1201205</v>
      </c>
      <c r="C17" s="8"/>
    </row>
    <row r="18" spans="1:3">
      <c r="A18" s="22" t="s">
        <v>728</v>
      </c>
      <c r="B18" s="19">
        <v>564030</v>
      </c>
      <c r="C18" s="8"/>
    </row>
    <row r="19" spans="1:3">
      <c r="A19" s="22" t="s">
        <v>729</v>
      </c>
      <c r="B19" s="19">
        <v>1728231</v>
      </c>
      <c r="C19" s="8"/>
    </row>
    <row r="20" spans="1:3">
      <c r="A20" s="22" t="s">
        <v>730</v>
      </c>
      <c r="B20" s="19">
        <v>46621</v>
      </c>
      <c r="C20" s="8"/>
    </row>
    <row r="21" spans="1:3">
      <c r="A21" s="22" t="s">
        <v>731</v>
      </c>
      <c r="B21" s="19">
        <v>1250476</v>
      </c>
      <c r="C21" s="8"/>
    </row>
    <row r="22" spans="1:3">
      <c r="A22" s="22" t="s">
        <v>732</v>
      </c>
      <c r="B22" s="19">
        <v>285435</v>
      </c>
      <c r="C22" s="8"/>
    </row>
    <row r="23" spans="1:3">
      <c r="A23" s="22" t="s">
        <v>733</v>
      </c>
      <c r="B23" s="413">
        <v>12629</v>
      </c>
      <c r="C23" s="8"/>
    </row>
    <row r="24" spans="1:3">
      <c r="A24" s="22" t="s">
        <v>734</v>
      </c>
      <c r="B24" s="17">
        <v>133145</v>
      </c>
      <c r="C24" s="8"/>
    </row>
    <row r="25" spans="1:3">
      <c r="A25" s="22" t="s">
        <v>735</v>
      </c>
      <c r="B25" s="19">
        <v>65569</v>
      </c>
      <c r="C25" s="8"/>
    </row>
    <row r="26" spans="1:3">
      <c r="A26" s="22" t="s">
        <v>736</v>
      </c>
      <c r="B26" s="19">
        <v>67576</v>
      </c>
      <c r="C26" s="8"/>
    </row>
    <row r="27" spans="1:3">
      <c r="A27" s="22" t="s">
        <v>737</v>
      </c>
      <c r="B27" s="17">
        <v>171666</v>
      </c>
      <c r="C27" s="8"/>
    </row>
    <row r="28" spans="1:3">
      <c r="A28" s="22" t="s">
        <v>738</v>
      </c>
      <c r="B28" s="17">
        <v>1763103</v>
      </c>
      <c r="C28" s="8"/>
    </row>
    <row r="29" spans="1:3">
      <c r="A29" s="16" t="s">
        <v>739</v>
      </c>
      <c r="B29" s="19">
        <v>1233808</v>
      </c>
      <c r="C29" s="8"/>
    </row>
    <row r="30" spans="1:3">
      <c r="A30" s="22" t="s">
        <v>740</v>
      </c>
      <c r="B30" s="19">
        <v>1302343</v>
      </c>
      <c r="C30" s="8"/>
    </row>
    <row r="31" spans="1:3">
      <c r="A31" s="22" t="s">
        <v>741</v>
      </c>
      <c r="B31" s="19">
        <v>-68535</v>
      </c>
      <c r="C31" s="8"/>
    </row>
    <row r="32" spans="1:3">
      <c r="A32" s="22" t="s">
        <v>742</v>
      </c>
      <c r="B32" s="19">
        <v>92428</v>
      </c>
      <c r="C32" s="8"/>
    </row>
    <row r="33" spans="1:3">
      <c r="A33" s="16" t="s">
        <v>743</v>
      </c>
      <c r="B33" s="19">
        <v>94572</v>
      </c>
      <c r="C33" s="8"/>
    </row>
    <row r="34" spans="1:3">
      <c r="A34" s="22" t="s">
        <v>744</v>
      </c>
      <c r="B34" s="19">
        <v>215272</v>
      </c>
      <c r="C34" s="8"/>
    </row>
    <row r="35" spans="1:3">
      <c r="A35" s="22" t="s">
        <v>745</v>
      </c>
      <c r="B35" s="19">
        <v>217690</v>
      </c>
      <c r="C35" s="8"/>
    </row>
    <row r="36" spans="1:3">
      <c r="A36" s="22" t="s">
        <v>746</v>
      </c>
      <c r="B36" s="19">
        <v>-90667</v>
      </c>
      <c r="C36" s="8"/>
    </row>
    <row r="37" spans="1:3" ht="13.5" thickBot="1">
      <c r="A37" s="23" t="s">
        <v>747</v>
      </c>
      <c r="B37" s="17">
        <v>299554</v>
      </c>
      <c r="C37" s="8"/>
    </row>
    <row r="38" spans="1:3" ht="13.5" thickBot="1">
      <c r="A38" s="414" t="s">
        <v>748</v>
      </c>
      <c r="B38" s="24">
        <v>8123181</v>
      </c>
      <c r="C38" s="21"/>
    </row>
    <row r="39" spans="1:3">
      <c r="B39" s="323"/>
    </row>
  </sheetData>
  <mergeCells count="2">
    <mergeCell ref="A5:B6"/>
    <mergeCell ref="A7:B7"/>
  </mergeCells>
  <phoneticPr fontId="2" type="noConversion"/>
  <hyperlinks>
    <hyperlink ref="A1" location="icindekiler!A12" display="İÇİNDEKİLER"/>
    <hyperlink ref="A2" location="Index!A12" display="INDEX"/>
  </hyperlinks>
  <pageMargins left="0.75" right="0.75" top="1.62" bottom="1" header="0.5" footer="0.5"/>
  <pageSetup scale="85" orientation="portrait" horizontalDpi="300" verticalDpi="300" r:id="rId1"/>
  <headerFooter alignWithMargins="0"/>
  <webPublishItems count="1">
    <webPublishItem id="15875" divId="Tablolar son_15875" sourceType="sheet" destinationFile="F:\karıştı valla\Tablolar\1B.htm"/>
  </webPublishItem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20.140625" style="1" customWidth="1"/>
    <col min="3" max="3" width="15.140625" style="1" customWidth="1"/>
    <col min="4" max="5" width="13.7109375" style="1" customWidth="1"/>
    <col min="6" max="6" width="13.5703125" style="1" customWidth="1"/>
    <col min="7" max="7" width="15.85546875" style="1" customWidth="1"/>
    <col min="8" max="8" width="18.5703125" style="1" customWidth="1"/>
    <col min="9" max="9" width="18.42578125" style="1" customWidth="1"/>
    <col min="10" max="10" width="18.7109375" style="1" customWidth="1"/>
    <col min="11" max="11" width="13.85546875" style="1" customWidth="1"/>
    <col min="12" max="12" width="15" style="1" customWidth="1"/>
    <col min="13" max="13" width="9.140625" style="1"/>
    <col min="14" max="35" width="0" style="1" hidden="1" customWidth="1"/>
    <col min="36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2303</v>
      </c>
      <c r="D3" s="38"/>
      <c r="L3" s="27" t="s">
        <v>2304</v>
      </c>
    </row>
    <row r="4" spans="1:28">
      <c r="A4" s="26"/>
      <c r="D4" s="38"/>
      <c r="L4" s="27"/>
    </row>
    <row r="5" spans="1:28" ht="13.5" customHeight="1">
      <c r="A5" s="703" t="s">
        <v>1652</v>
      </c>
      <c r="B5" s="703"/>
      <c r="C5" s="703"/>
      <c r="D5" s="703"/>
      <c r="E5" s="703"/>
      <c r="F5" s="703"/>
      <c r="G5" s="703"/>
      <c r="H5" s="704" t="s">
        <v>1439</v>
      </c>
      <c r="I5" s="704"/>
      <c r="J5" s="704"/>
      <c r="K5" s="704"/>
      <c r="L5" s="704"/>
    </row>
    <row r="6" spans="1:28" ht="13.5" customHeight="1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</row>
    <row r="7" spans="1:28">
      <c r="A7" s="64"/>
      <c r="B7" s="64"/>
      <c r="C7" s="64"/>
      <c r="D7" s="64"/>
      <c r="E7" s="64"/>
      <c r="F7" s="64"/>
      <c r="G7" s="64"/>
      <c r="H7" s="131"/>
      <c r="I7" s="131"/>
      <c r="J7" s="131"/>
      <c r="K7" s="131"/>
      <c r="L7" s="131"/>
    </row>
    <row r="8" spans="1:28" ht="13.5" thickBot="1">
      <c r="A8" s="26"/>
      <c r="G8" s="8"/>
    </row>
    <row r="9" spans="1:28" ht="13.5" customHeight="1" thickBot="1">
      <c r="A9" s="697" t="s">
        <v>1620</v>
      </c>
      <c r="B9" s="682" t="s">
        <v>2008</v>
      </c>
      <c r="C9" s="682" t="s">
        <v>2009</v>
      </c>
      <c r="D9" s="682" t="s">
        <v>2010</v>
      </c>
      <c r="E9" s="682" t="s">
        <v>2011</v>
      </c>
      <c r="F9" s="682" t="s">
        <v>2012</v>
      </c>
      <c r="G9" s="682" t="s">
        <v>2013</v>
      </c>
      <c r="H9" s="705" t="s">
        <v>2014</v>
      </c>
      <c r="I9" s="706"/>
      <c r="J9" s="707"/>
      <c r="K9" s="682" t="s">
        <v>269</v>
      </c>
      <c r="L9" s="682" t="s">
        <v>270</v>
      </c>
    </row>
    <row r="10" spans="1:28" ht="12.75" customHeight="1">
      <c r="A10" s="698"/>
      <c r="B10" s="686"/>
      <c r="C10" s="686"/>
      <c r="D10" s="686"/>
      <c r="E10" s="686"/>
      <c r="F10" s="686"/>
      <c r="G10" s="686"/>
      <c r="H10" s="682" t="s">
        <v>2015</v>
      </c>
      <c r="I10" s="682" t="s">
        <v>267</v>
      </c>
      <c r="J10" s="682" t="s">
        <v>268</v>
      </c>
      <c r="K10" s="686"/>
      <c r="L10" s="686"/>
    </row>
    <row r="11" spans="1:28" ht="12.7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</row>
    <row r="14" spans="1:28">
      <c r="A14" s="57" t="s">
        <v>1928</v>
      </c>
      <c r="B14" s="30"/>
      <c r="C14" s="127"/>
      <c r="D14" s="105"/>
      <c r="E14" s="30"/>
      <c r="F14" s="105"/>
      <c r="G14" s="30"/>
      <c r="H14" s="105"/>
      <c r="I14" s="30"/>
      <c r="J14" s="105"/>
      <c r="K14" s="30"/>
      <c r="L14" s="105"/>
      <c r="M14" s="10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>
      <c r="A15" s="542" t="s">
        <v>626</v>
      </c>
      <c r="B15" s="93"/>
      <c r="C15" s="138"/>
      <c r="D15" s="21"/>
      <c r="E15" s="93"/>
      <c r="F15" s="21"/>
      <c r="G15" s="93"/>
      <c r="H15" s="21"/>
      <c r="I15" s="93"/>
      <c r="J15" s="21"/>
      <c r="K15" s="93"/>
      <c r="L15" s="21"/>
      <c r="M15" s="10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1650</v>
      </c>
      <c r="D16" s="317">
        <v>0</v>
      </c>
      <c r="E16" s="58">
        <v>160</v>
      </c>
      <c r="F16" s="317">
        <v>37</v>
      </c>
      <c r="G16" s="58">
        <v>0</v>
      </c>
      <c r="H16" s="317">
        <v>59</v>
      </c>
      <c r="I16" s="317">
        <v>0</v>
      </c>
      <c r="J16" s="472">
        <v>0</v>
      </c>
      <c r="K16" s="473">
        <v>0</v>
      </c>
      <c r="L16" s="58">
        <v>1906</v>
      </c>
      <c r="M16" s="485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122</v>
      </c>
      <c r="C17" s="58">
        <v>76443</v>
      </c>
      <c r="D17" s="317">
        <v>10</v>
      </c>
      <c r="E17" s="58">
        <v>20532</v>
      </c>
      <c r="F17" s="317">
        <v>18560</v>
      </c>
      <c r="G17" s="58">
        <v>237</v>
      </c>
      <c r="H17" s="317">
        <v>3467</v>
      </c>
      <c r="I17" s="317">
        <v>1211</v>
      </c>
      <c r="J17" s="472">
        <v>11631</v>
      </c>
      <c r="K17" s="473">
        <v>492</v>
      </c>
      <c r="L17" s="58">
        <v>132705</v>
      </c>
      <c r="M17" s="485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236</v>
      </c>
      <c r="C18" s="58">
        <v>102705</v>
      </c>
      <c r="D18" s="317">
        <v>168</v>
      </c>
      <c r="E18" s="58">
        <v>27294</v>
      </c>
      <c r="F18" s="317">
        <v>26821</v>
      </c>
      <c r="G18" s="58">
        <v>307</v>
      </c>
      <c r="H18" s="317">
        <v>5059</v>
      </c>
      <c r="I18" s="317">
        <v>2956</v>
      </c>
      <c r="J18" s="472">
        <v>4849</v>
      </c>
      <c r="K18" s="473">
        <v>273</v>
      </c>
      <c r="L18" s="58">
        <v>170668</v>
      </c>
      <c r="M18" s="48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6</v>
      </c>
      <c r="C19" s="58">
        <v>13664</v>
      </c>
      <c r="D19" s="317">
        <v>36</v>
      </c>
      <c r="E19" s="58">
        <v>2767</v>
      </c>
      <c r="F19" s="317">
        <v>2605</v>
      </c>
      <c r="G19" s="58">
        <v>31</v>
      </c>
      <c r="H19" s="317">
        <v>660</v>
      </c>
      <c r="I19" s="317">
        <v>486</v>
      </c>
      <c r="J19" s="472">
        <v>1295</v>
      </c>
      <c r="K19" s="473">
        <v>212</v>
      </c>
      <c r="L19" s="58">
        <v>21762</v>
      </c>
      <c r="M19" s="485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207</v>
      </c>
      <c r="C20" s="475">
        <v>166379</v>
      </c>
      <c r="D20" s="474">
        <v>127</v>
      </c>
      <c r="E20" s="475">
        <v>25769</v>
      </c>
      <c r="F20" s="474">
        <v>15286</v>
      </c>
      <c r="G20" s="475">
        <v>71</v>
      </c>
      <c r="H20" s="474">
        <v>5193</v>
      </c>
      <c r="I20" s="474">
        <v>1073</v>
      </c>
      <c r="J20" s="476">
        <v>3000</v>
      </c>
      <c r="K20" s="477">
        <v>765</v>
      </c>
      <c r="L20" s="475">
        <v>217870</v>
      </c>
      <c r="M20" s="48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85</v>
      </c>
      <c r="C21" s="58">
        <v>55792</v>
      </c>
      <c r="D21" s="317">
        <v>1666</v>
      </c>
      <c r="E21" s="58">
        <v>7558</v>
      </c>
      <c r="F21" s="317">
        <v>7830</v>
      </c>
      <c r="G21" s="58">
        <v>512</v>
      </c>
      <c r="H21" s="317">
        <v>0</v>
      </c>
      <c r="I21" s="317">
        <v>1472</v>
      </c>
      <c r="J21" s="472">
        <v>1902</v>
      </c>
      <c r="K21" s="473">
        <v>504</v>
      </c>
      <c r="L21" s="58">
        <v>77321</v>
      </c>
      <c r="M21" s="485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27</v>
      </c>
      <c r="C22" s="58">
        <v>8298</v>
      </c>
      <c r="D22" s="317">
        <v>23</v>
      </c>
      <c r="E22" s="58">
        <v>2249</v>
      </c>
      <c r="F22" s="317">
        <v>1422</v>
      </c>
      <c r="G22" s="58">
        <v>14</v>
      </c>
      <c r="H22" s="317">
        <v>320</v>
      </c>
      <c r="I22" s="317">
        <v>229</v>
      </c>
      <c r="J22" s="472">
        <v>158</v>
      </c>
      <c r="K22" s="473">
        <v>23</v>
      </c>
      <c r="L22" s="58">
        <v>12763</v>
      </c>
      <c r="M22" s="485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1</v>
      </c>
      <c r="C23" s="58">
        <v>4048</v>
      </c>
      <c r="D23" s="317">
        <v>250</v>
      </c>
      <c r="E23" s="58">
        <v>1750</v>
      </c>
      <c r="F23" s="317">
        <v>1350</v>
      </c>
      <c r="G23" s="58">
        <v>650</v>
      </c>
      <c r="H23" s="317">
        <v>750</v>
      </c>
      <c r="I23" s="317">
        <v>400</v>
      </c>
      <c r="J23" s="472">
        <v>250</v>
      </c>
      <c r="K23" s="473">
        <v>100</v>
      </c>
      <c r="L23" s="58">
        <v>9549</v>
      </c>
      <c r="M23" s="485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10</v>
      </c>
      <c r="C24" s="58">
        <v>27316</v>
      </c>
      <c r="D24" s="317">
        <v>3</v>
      </c>
      <c r="E24" s="58">
        <v>4231</v>
      </c>
      <c r="F24" s="317">
        <v>1151</v>
      </c>
      <c r="G24" s="58">
        <v>6</v>
      </c>
      <c r="H24" s="317">
        <v>367</v>
      </c>
      <c r="I24" s="317">
        <v>76</v>
      </c>
      <c r="J24" s="472">
        <v>200</v>
      </c>
      <c r="K24" s="473">
        <v>157</v>
      </c>
      <c r="L24" s="58">
        <v>33517</v>
      </c>
      <c r="M24" s="48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-3</v>
      </c>
      <c r="C25" s="475">
        <v>-327</v>
      </c>
      <c r="D25" s="474">
        <v>1</v>
      </c>
      <c r="E25" s="475">
        <v>-39</v>
      </c>
      <c r="F25" s="474">
        <v>-134</v>
      </c>
      <c r="G25" s="475">
        <v>0</v>
      </c>
      <c r="H25" s="474">
        <v>-16</v>
      </c>
      <c r="I25" s="474">
        <v>1</v>
      </c>
      <c r="J25" s="476">
        <v>-15</v>
      </c>
      <c r="K25" s="477">
        <v>-11</v>
      </c>
      <c r="L25" s="475">
        <v>-543</v>
      </c>
      <c r="M25" s="485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485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36</v>
      </c>
      <c r="C27" s="58">
        <v>26138</v>
      </c>
      <c r="D27" s="317">
        <v>0</v>
      </c>
      <c r="E27" s="58">
        <v>3056</v>
      </c>
      <c r="F27" s="317">
        <v>306</v>
      </c>
      <c r="G27" s="58">
        <v>0</v>
      </c>
      <c r="H27" s="317">
        <v>1286</v>
      </c>
      <c r="I27" s="317">
        <v>0</v>
      </c>
      <c r="J27" s="472">
        <v>351</v>
      </c>
      <c r="K27" s="473">
        <v>3960</v>
      </c>
      <c r="L27" s="58">
        <v>35133</v>
      </c>
      <c r="M27" s="485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38</v>
      </c>
      <c r="C28" s="58">
        <v>15843</v>
      </c>
      <c r="D28" s="317">
        <v>0</v>
      </c>
      <c r="E28" s="58">
        <v>3240</v>
      </c>
      <c r="F28" s="317">
        <v>1054</v>
      </c>
      <c r="G28" s="58">
        <v>34</v>
      </c>
      <c r="H28" s="317">
        <v>96</v>
      </c>
      <c r="I28" s="317">
        <v>559</v>
      </c>
      <c r="J28" s="472">
        <v>143</v>
      </c>
      <c r="K28" s="473">
        <v>1746</v>
      </c>
      <c r="L28" s="58">
        <v>22753</v>
      </c>
      <c r="M28" s="485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17</v>
      </c>
      <c r="C29" s="58">
        <v>9597</v>
      </c>
      <c r="D29" s="317">
        <v>0</v>
      </c>
      <c r="E29" s="58">
        <v>2260</v>
      </c>
      <c r="F29" s="317">
        <v>1690</v>
      </c>
      <c r="G29" s="58">
        <v>239</v>
      </c>
      <c r="H29" s="317">
        <v>390</v>
      </c>
      <c r="I29" s="317">
        <v>70</v>
      </c>
      <c r="J29" s="472">
        <v>15</v>
      </c>
      <c r="K29" s="473">
        <v>64</v>
      </c>
      <c r="L29" s="58">
        <v>14342</v>
      </c>
      <c r="M29" s="485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48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73</v>
      </c>
      <c r="C31" s="540">
        <v>44566</v>
      </c>
      <c r="D31" s="479">
        <v>819</v>
      </c>
      <c r="E31" s="540">
        <v>9803</v>
      </c>
      <c r="F31" s="479">
        <v>10540</v>
      </c>
      <c r="G31" s="540">
        <v>126</v>
      </c>
      <c r="H31" s="479">
        <v>2476</v>
      </c>
      <c r="I31" s="479">
        <v>576</v>
      </c>
      <c r="J31" s="541">
        <v>3462</v>
      </c>
      <c r="K31" s="480">
        <v>565</v>
      </c>
      <c r="L31" s="540">
        <v>73006</v>
      </c>
      <c r="M31" s="485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15</v>
      </c>
      <c r="C32" s="58">
        <v>13733</v>
      </c>
      <c r="D32" s="317">
        <v>85</v>
      </c>
      <c r="E32" s="58">
        <v>3070</v>
      </c>
      <c r="F32" s="317">
        <v>3566</v>
      </c>
      <c r="G32" s="58">
        <v>28</v>
      </c>
      <c r="H32" s="317">
        <v>1112</v>
      </c>
      <c r="I32" s="317">
        <v>355</v>
      </c>
      <c r="J32" s="472">
        <v>1285</v>
      </c>
      <c r="K32" s="473">
        <v>304</v>
      </c>
      <c r="L32" s="58">
        <v>23553</v>
      </c>
      <c r="M32" s="485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</v>
      </c>
      <c r="C33" s="58">
        <v>2529</v>
      </c>
      <c r="D33" s="317">
        <v>6</v>
      </c>
      <c r="E33" s="58">
        <v>294</v>
      </c>
      <c r="F33" s="317">
        <v>350</v>
      </c>
      <c r="G33" s="58">
        <v>4</v>
      </c>
      <c r="H33" s="317">
        <v>107</v>
      </c>
      <c r="I33" s="317">
        <v>69</v>
      </c>
      <c r="J33" s="472">
        <v>23</v>
      </c>
      <c r="K33" s="473">
        <v>157</v>
      </c>
      <c r="L33" s="58">
        <v>3540</v>
      </c>
      <c r="M33" s="485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5</v>
      </c>
      <c r="C34" s="58">
        <v>8947</v>
      </c>
      <c r="D34" s="317">
        <v>9</v>
      </c>
      <c r="E34" s="58">
        <v>2660</v>
      </c>
      <c r="F34" s="317">
        <v>1545</v>
      </c>
      <c r="G34" s="58">
        <v>55</v>
      </c>
      <c r="H34" s="317">
        <v>646</v>
      </c>
      <c r="I34" s="317">
        <v>129</v>
      </c>
      <c r="J34" s="472">
        <v>47</v>
      </c>
      <c r="K34" s="473">
        <v>6</v>
      </c>
      <c r="L34" s="58">
        <v>14049</v>
      </c>
      <c r="M34" s="485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1</v>
      </c>
      <c r="C35" s="475">
        <v>5600</v>
      </c>
      <c r="D35" s="474">
        <v>149</v>
      </c>
      <c r="E35" s="475">
        <v>2188</v>
      </c>
      <c r="F35" s="474">
        <v>2539</v>
      </c>
      <c r="G35" s="475">
        <v>11</v>
      </c>
      <c r="H35" s="474">
        <v>623</v>
      </c>
      <c r="I35" s="474">
        <v>337</v>
      </c>
      <c r="J35" s="476">
        <v>40</v>
      </c>
      <c r="K35" s="477">
        <v>20</v>
      </c>
      <c r="L35" s="475">
        <v>11508</v>
      </c>
      <c r="M35" s="485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481</v>
      </c>
      <c r="C36" s="58">
        <v>58815</v>
      </c>
      <c r="D36" s="317">
        <v>562</v>
      </c>
      <c r="E36" s="58">
        <v>10302</v>
      </c>
      <c r="F36" s="317">
        <v>13600</v>
      </c>
      <c r="G36" s="58">
        <v>56</v>
      </c>
      <c r="H36" s="317">
        <v>2425</v>
      </c>
      <c r="I36" s="317">
        <v>711</v>
      </c>
      <c r="J36" s="472">
        <v>1603</v>
      </c>
      <c r="K36" s="473">
        <v>2219</v>
      </c>
      <c r="L36" s="58">
        <v>90774</v>
      </c>
      <c r="M36" s="48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-3332</v>
      </c>
      <c r="D37" s="317">
        <v>-48</v>
      </c>
      <c r="E37" s="58">
        <v>-630</v>
      </c>
      <c r="F37" s="317">
        <v>-420</v>
      </c>
      <c r="G37" s="58">
        <v>0</v>
      </c>
      <c r="H37" s="317">
        <v>-821</v>
      </c>
      <c r="I37" s="317">
        <v>-15</v>
      </c>
      <c r="J37" s="472">
        <v>-486</v>
      </c>
      <c r="K37" s="473">
        <v>-4</v>
      </c>
      <c r="L37" s="58">
        <v>-5756</v>
      </c>
      <c r="M37" s="485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298</v>
      </c>
      <c r="C38" s="58">
        <v>55511</v>
      </c>
      <c r="D38" s="317">
        <v>966</v>
      </c>
      <c r="E38" s="58">
        <v>12278</v>
      </c>
      <c r="F38" s="317">
        <v>9674</v>
      </c>
      <c r="G38" s="58">
        <v>1290</v>
      </c>
      <c r="H38" s="317">
        <v>3605</v>
      </c>
      <c r="I38" s="317">
        <v>2528</v>
      </c>
      <c r="J38" s="472">
        <v>1110</v>
      </c>
      <c r="K38" s="473">
        <v>160.38333705700643</v>
      </c>
      <c r="L38" s="58">
        <v>87420.383337057006</v>
      </c>
      <c r="M38" s="485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485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485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70</v>
      </c>
      <c r="C41" s="540">
        <v>30954</v>
      </c>
      <c r="D41" s="479">
        <v>21</v>
      </c>
      <c r="E41" s="540">
        <v>5419</v>
      </c>
      <c r="F41" s="479">
        <v>6981</v>
      </c>
      <c r="G41" s="540">
        <v>28</v>
      </c>
      <c r="H41" s="479">
        <v>1115</v>
      </c>
      <c r="I41" s="479">
        <v>509</v>
      </c>
      <c r="J41" s="541">
        <v>1224</v>
      </c>
      <c r="K41" s="480">
        <v>188</v>
      </c>
      <c r="L41" s="540">
        <v>46509</v>
      </c>
      <c r="M41" s="485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44</v>
      </c>
      <c r="D42" s="317">
        <v>0</v>
      </c>
      <c r="E42" s="58">
        <v>8</v>
      </c>
      <c r="F42" s="317">
        <v>92</v>
      </c>
      <c r="G42" s="58">
        <v>0</v>
      </c>
      <c r="H42" s="317">
        <v>4</v>
      </c>
      <c r="I42" s="317">
        <v>3</v>
      </c>
      <c r="J42" s="472">
        <v>3</v>
      </c>
      <c r="K42" s="473">
        <v>45</v>
      </c>
      <c r="L42" s="58">
        <v>199</v>
      </c>
      <c r="M42" s="485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-218</v>
      </c>
      <c r="D43" s="317">
        <v>0</v>
      </c>
      <c r="E43" s="58">
        <v>-100</v>
      </c>
      <c r="F43" s="317">
        <v>-25</v>
      </c>
      <c r="G43" s="58">
        <v>0</v>
      </c>
      <c r="H43" s="317">
        <v>-20</v>
      </c>
      <c r="I43" s="317">
        <v>0</v>
      </c>
      <c r="J43" s="472">
        <v>-20</v>
      </c>
      <c r="K43" s="473">
        <v>1</v>
      </c>
      <c r="L43" s="58">
        <v>-382</v>
      </c>
      <c r="M43" s="485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14</v>
      </c>
      <c r="C44" s="58">
        <v>14558</v>
      </c>
      <c r="D44" s="317">
        <v>0</v>
      </c>
      <c r="E44" s="58">
        <v>2723</v>
      </c>
      <c r="F44" s="317">
        <v>2579</v>
      </c>
      <c r="G44" s="58">
        <v>71</v>
      </c>
      <c r="H44" s="317">
        <v>779</v>
      </c>
      <c r="I44" s="317">
        <v>167</v>
      </c>
      <c r="J44" s="472">
        <v>82</v>
      </c>
      <c r="K44" s="473">
        <v>45</v>
      </c>
      <c r="L44" s="58">
        <v>21018</v>
      </c>
      <c r="M44" s="485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25</v>
      </c>
      <c r="C45" s="475">
        <v>2746</v>
      </c>
      <c r="D45" s="474">
        <v>7</v>
      </c>
      <c r="E45" s="475">
        <v>0</v>
      </c>
      <c r="F45" s="474">
        <v>1723</v>
      </c>
      <c r="G45" s="475">
        <v>6</v>
      </c>
      <c r="H45" s="474">
        <v>176</v>
      </c>
      <c r="I45" s="474">
        <v>0</v>
      </c>
      <c r="J45" s="476">
        <v>68</v>
      </c>
      <c r="K45" s="477">
        <v>4285</v>
      </c>
      <c r="L45" s="475">
        <v>9036</v>
      </c>
      <c r="M45" s="485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2</v>
      </c>
      <c r="C46" s="58">
        <v>1053</v>
      </c>
      <c r="D46" s="317">
        <v>10</v>
      </c>
      <c r="E46" s="58">
        <v>199</v>
      </c>
      <c r="F46" s="317">
        <v>84</v>
      </c>
      <c r="G46" s="58">
        <v>0</v>
      </c>
      <c r="H46" s="317">
        <v>38</v>
      </c>
      <c r="I46" s="317">
        <v>16</v>
      </c>
      <c r="J46" s="472">
        <v>20</v>
      </c>
      <c r="K46" s="473">
        <v>138</v>
      </c>
      <c r="L46" s="58">
        <v>1560</v>
      </c>
      <c r="M46" s="485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49</v>
      </c>
      <c r="C47" s="58">
        <v>18007</v>
      </c>
      <c r="D47" s="317">
        <v>2</v>
      </c>
      <c r="E47" s="58">
        <v>3158</v>
      </c>
      <c r="F47" s="317">
        <v>1334</v>
      </c>
      <c r="G47" s="58">
        <v>11</v>
      </c>
      <c r="H47" s="317">
        <v>0</v>
      </c>
      <c r="I47" s="317">
        <v>616</v>
      </c>
      <c r="J47" s="472">
        <v>201</v>
      </c>
      <c r="K47" s="473">
        <v>121</v>
      </c>
      <c r="L47" s="58">
        <v>23499</v>
      </c>
      <c r="M47" s="485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7</v>
      </c>
      <c r="C48" s="58">
        <v>2422</v>
      </c>
      <c r="D48" s="317">
        <v>5</v>
      </c>
      <c r="E48" s="58">
        <v>400</v>
      </c>
      <c r="F48" s="317">
        <v>306</v>
      </c>
      <c r="G48" s="58">
        <v>15</v>
      </c>
      <c r="H48" s="317">
        <v>111</v>
      </c>
      <c r="I48" s="317">
        <v>25</v>
      </c>
      <c r="J48" s="472">
        <v>299</v>
      </c>
      <c r="K48" s="473">
        <v>3</v>
      </c>
      <c r="L48" s="58">
        <v>3593</v>
      </c>
      <c r="M48" s="485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</v>
      </c>
      <c r="C49" s="58">
        <v>338</v>
      </c>
      <c r="D49" s="317">
        <v>0</v>
      </c>
      <c r="E49" s="58">
        <v>71</v>
      </c>
      <c r="F49" s="317">
        <v>104</v>
      </c>
      <c r="G49" s="58">
        <v>25</v>
      </c>
      <c r="H49" s="317">
        <v>0</v>
      </c>
      <c r="I49" s="317">
        <v>62</v>
      </c>
      <c r="J49" s="472">
        <v>46</v>
      </c>
      <c r="K49" s="473">
        <v>22</v>
      </c>
      <c r="L49" s="58">
        <v>670</v>
      </c>
      <c r="M49" s="485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113</v>
      </c>
      <c r="C50" s="58">
        <v>46426</v>
      </c>
      <c r="D50" s="317">
        <v>412</v>
      </c>
      <c r="E50" s="58">
        <v>10505</v>
      </c>
      <c r="F50" s="317">
        <v>13158</v>
      </c>
      <c r="G50" s="58">
        <v>53</v>
      </c>
      <c r="H50" s="317">
        <v>1627</v>
      </c>
      <c r="I50" s="317">
        <v>282</v>
      </c>
      <c r="J50" s="472">
        <v>1870</v>
      </c>
      <c r="K50" s="473">
        <v>2123</v>
      </c>
      <c r="L50" s="58">
        <v>76569</v>
      </c>
      <c r="M50" s="485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1938</v>
      </c>
      <c r="C51" s="478">
        <v>810245</v>
      </c>
      <c r="D51" s="478">
        <v>5289</v>
      </c>
      <c r="E51" s="478">
        <v>163175</v>
      </c>
      <c r="F51" s="478">
        <v>145708</v>
      </c>
      <c r="G51" s="478">
        <v>3880</v>
      </c>
      <c r="H51" s="478">
        <v>31634</v>
      </c>
      <c r="I51" s="478">
        <v>14903</v>
      </c>
      <c r="J51" s="478">
        <v>34656</v>
      </c>
      <c r="K51" s="478">
        <v>18683.383337057006</v>
      </c>
      <c r="L51" s="490">
        <v>1230111.383337057</v>
      </c>
      <c r="M51" s="485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485">
        <v>0</v>
      </c>
      <c r="M52" s="485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485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485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485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485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85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485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485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485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85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485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485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485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485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485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85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485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485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485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85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485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485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48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485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91">
        <v>0</v>
      </c>
      <c r="M76" s="485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1938</v>
      </c>
      <c r="C77" s="88">
        <v>810245</v>
      </c>
      <c r="D77" s="88">
        <v>5289</v>
      </c>
      <c r="E77" s="88">
        <v>163175</v>
      </c>
      <c r="F77" s="88">
        <v>145708</v>
      </c>
      <c r="G77" s="88">
        <v>3880</v>
      </c>
      <c r="H77" s="88">
        <v>31634</v>
      </c>
      <c r="I77" s="88">
        <v>14903</v>
      </c>
      <c r="J77" s="88">
        <v>34656</v>
      </c>
      <c r="K77" s="88">
        <v>18683.383337057006</v>
      </c>
      <c r="L77" s="132">
        <v>1230111.383337057</v>
      </c>
      <c r="M77" s="10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1201.633563959</v>
      </c>
      <c r="C78" s="129">
        <v>582952.840311812</v>
      </c>
      <c r="D78" s="70">
        <v>2076</v>
      </c>
      <c r="E78" s="79">
        <v>91008</v>
      </c>
      <c r="F78" s="70">
        <v>91664</v>
      </c>
      <c r="G78" s="79">
        <v>3966</v>
      </c>
      <c r="H78" s="79">
        <v>20976</v>
      </c>
      <c r="I78" s="79">
        <v>7425</v>
      </c>
      <c r="J78" s="70">
        <v>23426</v>
      </c>
      <c r="K78" s="79">
        <v>7454.18</v>
      </c>
      <c r="L78" s="75">
        <v>832149.6538757711</v>
      </c>
      <c r="M78" s="10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9">
        <v>710.94879169199999</v>
      </c>
      <c r="C79" s="129">
        <v>460173.53215475002</v>
      </c>
      <c r="D79" s="70">
        <v>3292.1027920819997</v>
      </c>
      <c r="E79" s="79">
        <v>56908.163455389004</v>
      </c>
      <c r="F79" s="70">
        <v>64809.917910551994</v>
      </c>
      <c r="G79" s="79">
        <v>3327.388950865</v>
      </c>
      <c r="H79" s="79">
        <v>18613.311058081999</v>
      </c>
      <c r="I79" s="79">
        <v>5563.9268281529994</v>
      </c>
      <c r="J79" s="70">
        <v>16879.944552321002</v>
      </c>
      <c r="K79" s="79">
        <v>24923.437680494986</v>
      </c>
      <c r="L79" s="78">
        <v>655202.67417438107</v>
      </c>
      <c r="M79" s="10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193">
        <v>2000</v>
      </c>
      <c r="B80" s="79">
        <v>672.73</v>
      </c>
      <c r="C80" s="129">
        <v>405574.16399999999</v>
      </c>
      <c r="D80" s="70">
        <v>3525.9360000000001</v>
      </c>
      <c r="E80" s="79">
        <v>62076.536999999997</v>
      </c>
      <c r="F80" s="70">
        <v>59535.118999999999</v>
      </c>
      <c r="G80" s="79">
        <v>3201.8069999999998</v>
      </c>
      <c r="H80" s="79">
        <v>17728.22</v>
      </c>
      <c r="I80" s="79">
        <v>6440.8250000000007</v>
      </c>
      <c r="J80" s="70">
        <v>14762.648999999999</v>
      </c>
      <c r="K80" s="79">
        <v>14629.201999999999</v>
      </c>
      <c r="L80" s="78">
        <v>588147.18900000001</v>
      </c>
      <c r="M80" s="10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12" ht="13.5" thickBot="1">
      <c r="A81" s="194">
        <v>1999</v>
      </c>
      <c r="B81" s="90">
        <v>398.24596375299996</v>
      </c>
      <c r="C81" s="139">
        <v>191993.315229392</v>
      </c>
      <c r="D81" s="91">
        <v>2957.4720742119998</v>
      </c>
      <c r="E81" s="90">
        <v>27210.637010598999</v>
      </c>
      <c r="F81" s="91">
        <v>30251.772197955997</v>
      </c>
      <c r="G81" s="90">
        <v>2065.4993924519999</v>
      </c>
      <c r="H81" s="90">
        <v>6401.255588082</v>
      </c>
      <c r="I81" s="90">
        <v>2495.3784954439998</v>
      </c>
      <c r="J81" s="91">
        <v>8469.7222248430007</v>
      </c>
      <c r="K81" s="90">
        <v>7436.2470000000003</v>
      </c>
      <c r="L81" s="90">
        <v>279679.54517673299</v>
      </c>
    </row>
    <row r="84" spans="1:12" ht="13.5" thickBot="1"/>
    <row r="85" spans="1:12" ht="13.5" thickBot="1">
      <c r="A85" s="609" t="s">
        <v>1909</v>
      </c>
    </row>
  </sheetData>
  <mergeCells count="15">
    <mergeCell ref="L9:L13"/>
    <mergeCell ref="H10:H13"/>
    <mergeCell ref="I10:I13"/>
    <mergeCell ref="J10:J13"/>
    <mergeCell ref="H9:J9"/>
    <mergeCell ref="A9:A13"/>
    <mergeCell ref="A5:G6"/>
    <mergeCell ref="H5:L6"/>
    <mergeCell ref="B9:B13"/>
    <mergeCell ref="C9:C13"/>
    <mergeCell ref="D9:D13"/>
    <mergeCell ref="E9:E13"/>
    <mergeCell ref="F9:F13"/>
    <mergeCell ref="G9:G13"/>
    <mergeCell ref="K9:K13"/>
  </mergeCells>
  <phoneticPr fontId="2" type="noConversion"/>
  <hyperlinks>
    <hyperlink ref="A1" location="icindekiler!A69" display="İÇİNDEKİLER"/>
    <hyperlink ref="A2" location="Index!A69" display="INDEX"/>
    <hyperlink ref="B1" location="'25'!A85" display="▼"/>
    <hyperlink ref="A85" location="'25'!A1" display="▲"/>
  </hyperlinks>
  <pageMargins left="0.75" right="0.75" top="0.62" bottom="0.52" header="0.5" footer="0.5"/>
  <pageSetup paperSize="9" scale="65" orientation="portrait" verticalDpi="300" r:id="rId1"/>
  <headerFooter alignWithMargins="0"/>
  <webPublishItems count="1">
    <webPublishItem id="28426" divId="Tablolar son_28426" sourceType="sheet" destinationFile="F:\karıştı valla\Tablolar\Tablolar Son\25.htm"/>
  </webPublishItem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20.42578125" style="1" customWidth="1"/>
    <col min="3" max="3" width="15.42578125" style="1" customWidth="1"/>
    <col min="4" max="5" width="15.140625" style="1" customWidth="1"/>
    <col min="6" max="6" width="10.85546875" style="1" bestFit="1" customWidth="1"/>
    <col min="7" max="7" width="15.85546875" style="1" customWidth="1"/>
    <col min="8" max="8" width="18.140625" style="1" customWidth="1"/>
    <col min="9" max="9" width="18.42578125" style="1" customWidth="1"/>
    <col min="10" max="10" width="17.85546875" style="1" customWidth="1"/>
    <col min="11" max="11" width="15.28515625" style="1" customWidth="1"/>
    <col min="12" max="12" width="16" style="1" customWidth="1"/>
    <col min="13" max="13" width="9.140625" style="1"/>
    <col min="14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2055</v>
      </c>
      <c r="D3" s="38"/>
      <c r="L3" s="27" t="s">
        <v>2056</v>
      </c>
    </row>
    <row r="4" spans="1:28">
      <c r="A4" s="26"/>
      <c r="D4" s="38"/>
      <c r="L4" s="27"/>
    </row>
    <row r="5" spans="1:28" ht="12.75" customHeight="1">
      <c r="A5" s="703" t="s">
        <v>1653</v>
      </c>
      <c r="B5" s="703"/>
      <c r="C5" s="703"/>
      <c r="D5" s="703"/>
      <c r="E5" s="703"/>
      <c r="F5" s="703"/>
      <c r="G5" s="703"/>
      <c r="H5" s="704" t="s">
        <v>1440</v>
      </c>
      <c r="I5" s="704"/>
      <c r="J5" s="704"/>
      <c r="K5" s="704"/>
      <c r="L5" s="704"/>
    </row>
    <row r="6" spans="1:28" ht="12.75" customHeight="1">
      <c r="A6" s="703"/>
      <c r="B6" s="703"/>
      <c r="C6" s="703"/>
      <c r="D6" s="703"/>
      <c r="E6" s="703"/>
      <c r="F6" s="703"/>
      <c r="G6" s="703"/>
      <c r="H6" s="704"/>
      <c r="I6" s="704"/>
      <c r="J6" s="704"/>
      <c r="K6" s="704"/>
      <c r="L6" s="704"/>
    </row>
    <row r="7" spans="1:28">
      <c r="A7" s="64"/>
      <c r="B7" s="64"/>
      <c r="C7" s="64"/>
      <c r="D7" s="64"/>
      <c r="E7" s="64"/>
      <c r="F7" s="64"/>
      <c r="G7" s="64"/>
      <c r="H7" s="131"/>
      <c r="I7" s="131"/>
      <c r="J7" s="131"/>
      <c r="K7" s="131"/>
      <c r="L7" s="131"/>
    </row>
    <row r="8" spans="1:28" ht="13.5" thickBot="1">
      <c r="A8" s="26"/>
      <c r="G8" s="8"/>
    </row>
    <row r="9" spans="1:28" ht="13.5" customHeight="1" thickBot="1">
      <c r="A9" s="697" t="s">
        <v>1620</v>
      </c>
      <c r="B9" s="682" t="s">
        <v>2008</v>
      </c>
      <c r="C9" s="682" t="s">
        <v>2009</v>
      </c>
      <c r="D9" s="682" t="s">
        <v>2010</v>
      </c>
      <c r="E9" s="682" t="s">
        <v>2011</v>
      </c>
      <c r="F9" s="682" t="s">
        <v>2012</v>
      </c>
      <c r="G9" s="682" t="s">
        <v>2013</v>
      </c>
      <c r="H9" s="705" t="s">
        <v>2014</v>
      </c>
      <c r="I9" s="706"/>
      <c r="J9" s="707"/>
      <c r="K9" s="682" t="s">
        <v>269</v>
      </c>
      <c r="L9" s="682" t="s">
        <v>270</v>
      </c>
    </row>
    <row r="10" spans="1:28" ht="12.75" customHeight="1">
      <c r="A10" s="698"/>
      <c r="B10" s="686"/>
      <c r="C10" s="686"/>
      <c r="D10" s="686"/>
      <c r="E10" s="686"/>
      <c r="F10" s="686"/>
      <c r="G10" s="686"/>
      <c r="H10" s="682" t="s">
        <v>2015</v>
      </c>
      <c r="I10" s="682" t="s">
        <v>267</v>
      </c>
      <c r="J10" s="682" t="s">
        <v>268</v>
      </c>
      <c r="K10" s="686"/>
      <c r="L10" s="686"/>
    </row>
    <row r="11" spans="1:28" ht="12.7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</row>
    <row r="14" spans="1:28">
      <c r="A14" s="57" t="s">
        <v>1928</v>
      </c>
      <c r="B14" s="12"/>
      <c r="C14" s="12"/>
      <c r="D14" s="12"/>
      <c r="E14" s="30"/>
      <c r="F14" s="105"/>
      <c r="G14" s="30"/>
      <c r="H14" s="12"/>
      <c r="I14" s="12"/>
      <c r="J14" s="30"/>
      <c r="K14" s="105"/>
      <c r="L14" s="30"/>
    </row>
    <row r="15" spans="1:28">
      <c r="A15" s="542" t="s">
        <v>626</v>
      </c>
      <c r="B15" s="107"/>
      <c r="C15" s="107"/>
      <c r="D15" s="107"/>
      <c r="E15" s="35"/>
      <c r="F15" s="8"/>
      <c r="G15" s="35"/>
      <c r="H15" s="107"/>
      <c r="I15" s="107"/>
      <c r="J15" s="35"/>
      <c r="K15" s="8"/>
      <c r="L15" s="107"/>
      <c r="M15" s="10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1020</v>
      </c>
      <c r="D16" s="317">
        <v>0</v>
      </c>
      <c r="E16" s="58">
        <v>38</v>
      </c>
      <c r="F16" s="317">
        <v>13</v>
      </c>
      <c r="G16" s="58">
        <v>0</v>
      </c>
      <c r="H16" s="317">
        <v>6</v>
      </c>
      <c r="I16" s="317">
        <v>0</v>
      </c>
      <c r="J16" s="472">
        <v>0</v>
      </c>
      <c r="K16" s="473">
        <v>0</v>
      </c>
      <c r="L16" s="58">
        <v>1077</v>
      </c>
      <c r="M16" s="485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71</v>
      </c>
      <c r="C17" s="58">
        <v>57668</v>
      </c>
      <c r="D17" s="317">
        <v>5</v>
      </c>
      <c r="E17" s="58">
        <v>9576</v>
      </c>
      <c r="F17" s="317">
        <v>11114</v>
      </c>
      <c r="G17" s="58">
        <v>6</v>
      </c>
      <c r="H17" s="317">
        <v>1867</v>
      </c>
      <c r="I17" s="317">
        <v>466</v>
      </c>
      <c r="J17" s="472">
        <v>5049</v>
      </c>
      <c r="K17" s="473">
        <v>264</v>
      </c>
      <c r="L17" s="58">
        <v>86086</v>
      </c>
      <c r="M17" s="485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196</v>
      </c>
      <c r="C18" s="58">
        <v>75286</v>
      </c>
      <c r="D18" s="317">
        <v>37</v>
      </c>
      <c r="E18" s="58">
        <v>16348</v>
      </c>
      <c r="F18" s="317">
        <v>16516</v>
      </c>
      <c r="G18" s="58">
        <v>7</v>
      </c>
      <c r="H18" s="317">
        <v>2962</v>
      </c>
      <c r="I18" s="317">
        <v>1144</v>
      </c>
      <c r="J18" s="472">
        <v>4069</v>
      </c>
      <c r="K18" s="473">
        <v>183</v>
      </c>
      <c r="L18" s="58">
        <v>116748</v>
      </c>
      <c r="M18" s="48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4</v>
      </c>
      <c r="C19" s="58">
        <v>8096</v>
      </c>
      <c r="D19" s="317">
        <v>22</v>
      </c>
      <c r="E19" s="58">
        <v>1701</v>
      </c>
      <c r="F19" s="317">
        <v>1601</v>
      </c>
      <c r="G19" s="58">
        <v>19</v>
      </c>
      <c r="H19" s="317">
        <v>406</v>
      </c>
      <c r="I19" s="317">
        <v>299</v>
      </c>
      <c r="J19" s="472">
        <v>796</v>
      </c>
      <c r="K19" s="473">
        <v>130</v>
      </c>
      <c r="L19" s="58">
        <v>13074</v>
      </c>
      <c r="M19" s="485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93</v>
      </c>
      <c r="C20" s="475">
        <v>90440</v>
      </c>
      <c r="D20" s="474">
        <v>465</v>
      </c>
      <c r="E20" s="475">
        <v>12862</v>
      </c>
      <c r="F20" s="474">
        <v>9683</v>
      </c>
      <c r="G20" s="475">
        <v>8436</v>
      </c>
      <c r="H20" s="474">
        <v>2524</v>
      </c>
      <c r="I20" s="474">
        <v>320</v>
      </c>
      <c r="J20" s="476">
        <v>1009</v>
      </c>
      <c r="K20" s="477">
        <v>4106</v>
      </c>
      <c r="L20" s="475">
        <v>129938</v>
      </c>
      <c r="M20" s="48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37</v>
      </c>
      <c r="C21" s="58">
        <v>38168</v>
      </c>
      <c r="D21" s="317">
        <v>1676</v>
      </c>
      <c r="E21" s="58">
        <v>4182</v>
      </c>
      <c r="F21" s="317">
        <v>4430</v>
      </c>
      <c r="G21" s="58">
        <v>79</v>
      </c>
      <c r="H21" s="317">
        <v>0</v>
      </c>
      <c r="I21" s="317">
        <v>706</v>
      </c>
      <c r="J21" s="472">
        <v>1113</v>
      </c>
      <c r="K21" s="473">
        <v>73</v>
      </c>
      <c r="L21" s="58">
        <v>50464</v>
      </c>
      <c r="M21" s="485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33</v>
      </c>
      <c r="C22" s="58">
        <v>6767</v>
      </c>
      <c r="D22" s="317">
        <v>66</v>
      </c>
      <c r="E22" s="58">
        <v>2367</v>
      </c>
      <c r="F22" s="317">
        <v>496</v>
      </c>
      <c r="G22" s="58">
        <v>6</v>
      </c>
      <c r="H22" s="317">
        <v>275</v>
      </c>
      <c r="I22" s="317">
        <v>247</v>
      </c>
      <c r="J22" s="472">
        <v>0</v>
      </c>
      <c r="K22" s="473">
        <v>67</v>
      </c>
      <c r="L22" s="58">
        <v>10324</v>
      </c>
      <c r="M22" s="485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4557</v>
      </c>
      <c r="D23" s="317">
        <v>7</v>
      </c>
      <c r="E23" s="58">
        <v>727</v>
      </c>
      <c r="F23" s="317">
        <v>592</v>
      </c>
      <c r="G23" s="58">
        <v>0</v>
      </c>
      <c r="H23" s="317">
        <v>168</v>
      </c>
      <c r="I23" s="317">
        <v>13</v>
      </c>
      <c r="J23" s="472">
        <v>7</v>
      </c>
      <c r="K23" s="473">
        <v>0</v>
      </c>
      <c r="L23" s="58">
        <v>6071</v>
      </c>
      <c r="M23" s="485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2</v>
      </c>
      <c r="C24" s="58">
        <v>19884</v>
      </c>
      <c r="D24" s="317">
        <v>1</v>
      </c>
      <c r="E24" s="58">
        <v>1920</v>
      </c>
      <c r="F24" s="317">
        <v>656</v>
      </c>
      <c r="G24" s="58">
        <v>13</v>
      </c>
      <c r="H24" s="317">
        <v>167</v>
      </c>
      <c r="I24" s="317">
        <v>4</v>
      </c>
      <c r="J24" s="472">
        <v>80</v>
      </c>
      <c r="K24" s="473">
        <v>41</v>
      </c>
      <c r="L24" s="58">
        <v>22768</v>
      </c>
      <c r="M24" s="48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32</v>
      </c>
      <c r="C25" s="475">
        <v>1639</v>
      </c>
      <c r="D25" s="474">
        <v>9</v>
      </c>
      <c r="E25" s="475">
        <v>341</v>
      </c>
      <c r="F25" s="474">
        <v>312</v>
      </c>
      <c r="G25" s="475">
        <v>0</v>
      </c>
      <c r="H25" s="474">
        <v>0</v>
      </c>
      <c r="I25" s="474">
        <v>0</v>
      </c>
      <c r="J25" s="476">
        <v>0</v>
      </c>
      <c r="K25" s="477">
        <v>17</v>
      </c>
      <c r="L25" s="475">
        <v>2350</v>
      </c>
      <c r="M25" s="485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485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12632</v>
      </c>
      <c r="D27" s="317">
        <v>0</v>
      </c>
      <c r="E27" s="58">
        <v>1281</v>
      </c>
      <c r="F27" s="317">
        <v>1629</v>
      </c>
      <c r="G27" s="58">
        <v>0</v>
      </c>
      <c r="H27" s="317">
        <v>1611</v>
      </c>
      <c r="I27" s="317">
        <v>0</v>
      </c>
      <c r="J27" s="472">
        <v>1155</v>
      </c>
      <c r="K27" s="473">
        <v>0</v>
      </c>
      <c r="L27" s="58">
        <v>18308</v>
      </c>
      <c r="M27" s="485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24</v>
      </c>
      <c r="C28" s="58">
        <v>10252</v>
      </c>
      <c r="D28" s="317">
        <v>0</v>
      </c>
      <c r="E28" s="58">
        <v>1934</v>
      </c>
      <c r="F28" s="317">
        <v>490</v>
      </c>
      <c r="G28" s="58">
        <v>2</v>
      </c>
      <c r="H28" s="317">
        <v>41</v>
      </c>
      <c r="I28" s="317">
        <v>342</v>
      </c>
      <c r="J28" s="472">
        <v>34</v>
      </c>
      <c r="K28" s="473">
        <v>1395</v>
      </c>
      <c r="L28" s="58">
        <v>14514</v>
      </c>
      <c r="M28" s="485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12</v>
      </c>
      <c r="C29" s="58">
        <v>6229</v>
      </c>
      <c r="D29" s="317">
        <v>0</v>
      </c>
      <c r="E29" s="58">
        <v>1247</v>
      </c>
      <c r="F29" s="317">
        <v>1081</v>
      </c>
      <c r="G29" s="58">
        <v>0</v>
      </c>
      <c r="H29" s="317">
        <v>171</v>
      </c>
      <c r="I29" s="317">
        <v>20</v>
      </c>
      <c r="J29" s="472">
        <v>3</v>
      </c>
      <c r="K29" s="473">
        <v>0</v>
      </c>
      <c r="L29" s="58">
        <v>8763</v>
      </c>
      <c r="M29" s="485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133</v>
      </c>
      <c r="D30" s="317">
        <v>24</v>
      </c>
      <c r="E30" s="58">
        <v>3</v>
      </c>
      <c r="F30" s="317">
        <v>0</v>
      </c>
      <c r="G30" s="58">
        <v>0</v>
      </c>
      <c r="H30" s="317">
        <v>0</v>
      </c>
      <c r="I30" s="317">
        <v>2</v>
      </c>
      <c r="J30" s="472">
        <v>0</v>
      </c>
      <c r="K30" s="473">
        <v>0</v>
      </c>
      <c r="L30" s="58">
        <v>162</v>
      </c>
      <c r="M30" s="48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16</v>
      </c>
      <c r="C31" s="540">
        <v>29009</v>
      </c>
      <c r="D31" s="479">
        <v>652</v>
      </c>
      <c r="E31" s="540">
        <v>5273</v>
      </c>
      <c r="F31" s="479">
        <v>5856</v>
      </c>
      <c r="G31" s="540">
        <v>38</v>
      </c>
      <c r="H31" s="479">
        <v>1155</v>
      </c>
      <c r="I31" s="479">
        <v>256</v>
      </c>
      <c r="J31" s="541">
        <v>2465</v>
      </c>
      <c r="K31" s="480">
        <v>68</v>
      </c>
      <c r="L31" s="540">
        <v>44788</v>
      </c>
      <c r="M31" s="485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</v>
      </c>
      <c r="C32" s="58">
        <v>8486</v>
      </c>
      <c r="D32" s="317">
        <v>35</v>
      </c>
      <c r="E32" s="58">
        <v>1707</v>
      </c>
      <c r="F32" s="317">
        <v>1277</v>
      </c>
      <c r="G32" s="58">
        <v>549</v>
      </c>
      <c r="H32" s="317">
        <v>617</v>
      </c>
      <c r="I32" s="317">
        <v>198</v>
      </c>
      <c r="J32" s="472">
        <v>804</v>
      </c>
      <c r="K32" s="473">
        <v>48</v>
      </c>
      <c r="L32" s="58">
        <v>13722</v>
      </c>
      <c r="M32" s="485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30</v>
      </c>
      <c r="C33" s="58">
        <v>1250</v>
      </c>
      <c r="D33" s="317">
        <v>190</v>
      </c>
      <c r="E33" s="58">
        <v>200</v>
      </c>
      <c r="F33" s="317">
        <v>130</v>
      </c>
      <c r="G33" s="58">
        <v>20</v>
      </c>
      <c r="H33" s="317">
        <v>80</v>
      </c>
      <c r="I33" s="317">
        <v>45</v>
      </c>
      <c r="J33" s="472">
        <v>25</v>
      </c>
      <c r="K33" s="473">
        <v>150</v>
      </c>
      <c r="L33" s="58">
        <v>2120</v>
      </c>
      <c r="M33" s="485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</v>
      </c>
      <c r="C34" s="58">
        <v>8376</v>
      </c>
      <c r="D34" s="317">
        <v>10</v>
      </c>
      <c r="E34" s="58">
        <v>1898</v>
      </c>
      <c r="F34" s="317">
        <v>975</v>
      </c>
      <c r="G34" s="58">
        <v>5</v>
      </c>
      <c r="H34" s="317">
        <v>326</v>
      </c>
      <c r="I34" s="317">
        <v>62</v>
      </c>
      <c r="J34" s="472">
        <v>8</v>
      </c>
      <c r="K34" s="473">
        <v>0</v>
      </c>
      <c r="L34" s="58">
        <v>11661</v>
      </c>
      <c r="M34" s="485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1</v>
      </c>
      <c r="C35" s="475">
        <v>4569</v>
      </c>
      <c r="D35" s="474">
        <v>58</v>
      </c>
      <c r="E35" s="475">
        <v>1597</v>
      </c>
      <c r="F35" s="474">
        <v>1439</v>
      </c>
      <c r="G35" s="475">
        <v>0</v>
      </c>
      <c r="H35" s="474">
        <v>0</v>
      </c>
      <c r="I35" s="474">
        <v>191</v>
      </c>
      <c r="J35" s="476">
        <v>72</v>
      </c>
      <c r="K35" s="477">
        <v>63</v>
      </c>
      <c r="L35" s="475">
        <v>7990</v>
      </c>
      <c r="M35" s="485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416</v>
      </c>
      <c r="C36" s="58">
        <v>37902</v>
      </c>
      <c r="D36" s="317">
        <v>1015</v>
      </c>
      <c r="E36" s="58">
        <v>2097</v>
      </c>
      <c r="F36" s="317">
        <v>8820</v>
      </c>
      <c r="G36" s="58">
        <v>12</v>
      </c>
      <c r="H36" s="317">
        <v>3139</v>
      </c>
      <c r="I36" s="317">
        <v>752</v>
      </c>
      <c r="J36" s="472">
        <v>1447</v>
      </c>
      <c r="K36" s="473">
        <v>0</v>
      </c>
      <c r="L36" s="58">
        <v>55600</v>
      </c>
      <c r="M36" s="48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485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129</v>
      </c>
      <c r="C38" s="58">
        <v>39391</v>
      </c>
      <c r="D38" s="317">
        <v>541</v>
      </c>
      <c r="E38" s="58">
        <v>6244</v>
      </c>
      <c r="F38" s="317">
        <v>6996</v>
      </c>
      <c r="G38" s="58">
        <v>575</v>
      </c>
      <c r="H38" s="317">
        <v>1969</v>
      </c>
      <c r="I38" s="317">
        <v>1133</v>
      </c>
      <c r="J38" s="472">
        <v>461</v>
      </c>
      <c r="K38" s="473">
        <v>79.412890359999437</v>
      </c>
      <c r="L38" s="58">
        <v>57518.412890359999</v>
      </c>
      <c r="M38" s="485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485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-57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-57</v>
      </c>
      <c r="M40" s="485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23</v>
      </c>
      <c r="C41" s="540">
        <v>22097</v>
      </c>
      <c r="D41" s="479">
        <v>3</v>
      </c>
      <c r="E41" s="540">
        <v>2979</v>
      </c>
      <c r="F41" s="479">
        <v>3416</v>
      </c>
      <c r="G41" s="540">
        <v>2</v>
      </c>
      <c r="H41" s="479">
        <v>616</v>
      </c>
      <c r="I41" s="479">
        <v>220</v>
      </c>
      <c r="J41" s="541">
        <v>534</v>
      </c>
      <c r="K41" s="480">
        <v>107</v>
      </c>
      <c r="L41" s="540">
        <v>29997</v>
      </c>
      <c r="M41" s="485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17</v>
      </c>
      <c r="D42" s="317">
        <v>0</v>
      </c>
      <c r="E42" s="58">
        <v>3</v>
      </c>
      <c r="F42" s="317">
        <v>0</v>
      </c>
      <c r="G42" s="58">
        <v>0</v>
      </c>
      <c r="H42" s="317">
        <v>3</v>
      </c>
      <c r="I42" s="317">
        <v>1</v>
      </c>
      <c r="J42" s="472">
        <v>2</v>
      </c>
      <c r="K42" s="473">
        <v>2</v>
      </c>
      <c r="L42" s="58">
        <v>28</v>
      </c>
      <c r="M42" s="485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1831</v>
      </c>
      <c r="D43" s="317">
        <v>0</v>
      </c>
      <c r="E43" s="58">
        <v>409</v>
      </c>
      <c r="F43" s="317">
        <v>100</v>
      </c>
      <c r="G43" s="58">
        <v>0</v>
      </c>
      <c r="H43" s="317">
        <v>76</v>
      </c>
      <c r="I43" s="317">
        <v>0</v>
      </c>
      <c r="J43" s="472">
        <v>72</v>
      </c>
      <c r="K43" s="473">
        <v>37</v>
      </c>
      <c r="L43" s="58">
        <v>2525</v>
      </c>
      <c r="M43" s="485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14</v>
      </c>
      <c r="C44" s="58">
        <v>12094</v>
      </c>
      <c r="D44" s="317">
        <v>0</v>
      </c>
      <c r="E44" s="58">
        <v>1862</v>
      </c>
      <c r="F44" s="317">
        <v>1358</v>
      </c>
      <c r="G44" s="58">
        <v>8</v>
      </c>
      <c r="H44" s="317">
        <v>367</v>
      </c>
      <c r="I44" s="317">
        <v>107</v>
      </c>
      <c r="J44" s="472">
        <v>161</v>
      </c>
      <c r="K44" s="473">
        <v>6</v>
      </c>
      <c r="L44" s="58">
        <v>15977</v>
      </c>
      <c r="M44" s="485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36</v>
      </c>
      <c r="C45" s="475">
        <v>4407</v>
      </c>
      <c r="D45" s="474">
        <v>1</v>
      </c>
      <c r="E45" s="475">
        <v>0</v>
      </c>
      <c r="F45" s="474">
        <v>1683</v>
      </c>
      <c r="G45" s="475">
        <v>0</v>
      </c>
      <c r="H45" s="474">
        <v>178</v>
      </c>
      <c r="I45" s="474">
        <v>0</v>
      </c>
      <c r="J45" s="476">
        <v>55</v>
      </c>
      <c r="K45" s="477">
        <v>3318</v>
      </c>
      <c r="L45" s="475">
        <v>9678</v>
      </c>
      <c r="M45" s="485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1992</v>
      </c>
      <c r="D46" s="317">
        <v>0</v>
      </c>
      <c r="E46" s="58">
        <v>190</v>
      </c>
      <c r="F46" s="317">
        <v>26</v>
      </c>
      <c r="G46" s="58">
        <v>0</v>
      </c>
      <c r="H46" s="317">
        <v>79</v>
      </c>
      <c r="I46" s="317">
        <v>178</v>
      </c>
      <c r="J46" s="472">
        <v>5</v>
      </c>
      <c r="K46" s="473">
        <v>0</v>
      </c>
      <c r="L46" s="58">
        <v>2470</v>
      </c>
      <c r="M46" s="485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22</v>
      </c>
      <c r="C47" s="58">
        <v>11892</v>
      </c>
      <c r="D47" s="317">
        <v>0</v>
      </c>
      <c r="E47" s="58">
        <v>1941</v>
      </c>
      <c r="F47" s="317">
        <v>575</v>
      </c>
      <c r="G47" s="58">
        <v>0</v>
      </c>
      <c r="H47" s="317">
        <v>0</v>
      </c>
      <c r="I47" s="317">
        <v>388</v>
      </c>
      <c r="J47" s="472">
        <v>41</v>
      </c>
      <c r="K47" s="473">
        <v>7</v>
      </c>
      <c r="L47" s="58">
        <v>14866</v>
      </c>
      <c r="M47" s="485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7</v>
      </c>
      <c r="C48" s="58">
        <v>3184</v>
      </c>
      <c r="D48" s="317">
        <v>0</v>
      </c>
      <c r="E48" s="58">
        <v>288</v>
      </c>
      <c r="F48" s="317">
        <v>152</v>
      </c>
      <c r="G48" s="58">
        <v>35</v>
      </c>
      <c r="H48" s="317">
        <v>102</v>
      </c>
      <c r="I48" s="317">
        <v>23</v>
      </c>
      <c r="J48" s="472">
        <v>596</v>
      </c>
      <c r="K48" s="473">
        <v>109</v>
      </c>
      <c r="L48" s="58">
        <v>4496</v>
      </c>
      <c r="M48" s="485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550</v>
      </c>
      <c r="D49" s="317">
        <v>0</v>
      </c>
      <c r="E49" s="58">
        <v>116</v>
      </c>
      <c r="F49" s="317">
        <v>106</v>
      </c>
      <c r="G49" s="58">
        <v>2</v>
      </c>
      <c r="H49" s="317">
        <v>0</v>
      </c>
      <c r="I49" s="317">
        <v>36</v>
      </c>
      <c r="J49" s="472">
        <v>5</v>
      </c>
      <c r="K49" s="473">
        <v>33</v>
      </c>
      <c r="L49" s="58">
        <v>848</v>
      </c>
      <c r="M49" s="485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37</v>
      </c>
      <c r="C50" s="58">
        <v>37455</v>
      </c>
      <c r="D50" s="317">
        <v>265</v>
      </c>
      <c r="E50" s="58">
        <v>7344</v>
      </c>
      <c r="F50" s="317">
        <v>7296</v>
      </c>
      <c r="G50" s="58">
        <v>7</v>
      </c>
      <c r="H50" s="317">
        <v>1039</v>
      </c>
      <c r="I50" s="317">
        <v>109</v>
      </c>
      <c r="J50" s="472">
        <v>832</v>
      </c>
      <c r="K50" s="473">
        <v>712</v>
      </c>
      <c r="L50" s="58">
        <v>55096</v>
      </c>
      <c r="M50" s="485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1237</v>
      </c>
      <c r="C51" s="478">
        <v>557216</v>
      </c>
      <c r="D51" s="478">
        <v>5082</v>
      </c>
      <c r="E51" s="478">
        <v>88675</v>
      </c>
      <c r="F51" s="478">
        <v>88818</v>
      </c>
      <c r="G51" s="478">
        <v>9821</v>
      </c>
      <c r="H51" s="478">
        <v>19944</v>
      </c>
      <c r="I51" s="478">
        <v>7262</v>
      </c>
      <c r="J51" s="478">
        <v>20900</v>
      </c>
      <c r="K51" s="478">
        <v>11015.412890359999</v>
      </c>
      <c r="L51" s="490">
        <v>809970.41289035999</v>
      </c>
      <c r="M51" s="485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485">
        <v>0</v>
      </c>
      <c r="M52" s="485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485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485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485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485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85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485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485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485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85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485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485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485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485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485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85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485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485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485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85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485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485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48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485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91">
        <v>0</v>
      </c>
      <c r="M76" s="485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132">
        <v>1237</v>
      </c>
      <c r="C77" s="132">
        <v>557216</v>
      </c>
      <c r="D77" s="132">
        <v>5082</v>
      </c>
      <c r="E77" s="132">
        <v>88675</v>
      </c>
      <c r="F77" s="132">
        <v>88818</v>
      </c>
      <c r="G77" s="88">
        <v>9821</v>
      </c>
      <c r="H77" s="132">
        <v>19944</v>
      </c>
      <c r="I77" s="132">
        <v>7262</v>
      </c>
      <c r="J77" s="132">
        <v>20900</v>
      </c>
      <c r="K77" s="132">
        <v>11015.412890359999</v>
      </c>
      <c r="L77" s="132">
        <v>809970.41289035999</v>
      </c>
      <c r="M77" s="10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8">
        <v>587.51883096400002</v>
      </c>
      <c r="C78" s="79">
        <v>435642.30897790199</v>
      </c>
      <c r="D78" s="70">
        <v>2866</v>
      </c>
      <c r="E78" s="79">
        <v>67404</v>
      </c>
      <c r="F78" s="70">
        <v>54107</v>
      </c>
      <c r="G78" s="79">
        <v>9098</v>
      </c>
      <c r="H78" s="70">
        <v>12520</v>
      </c>
      <c r="I78" s="79">
        <v>4390</v>
      </c>
      <c r="J78" s="70">
        <v>15116</v>
      </c>
      <c r="K78" s="78">
        <v>7892</v>
      </c>
      <c r="L78" s="75">
        <v>609622.82780886604</v>
      </c>
      <c r="M78" s="10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8">
        <v>370.91612240799998</v>
      </c>
      <c r="C79" s="79">
        <v>312402.538</v>
      </c>
      <c r="D79" s="70">
        <v>2830.198458677</v>
      </c>
      <c r="E79" s="79">
        <v>45457.311399115002</v>
      </c>
      <c r="F79" s="70">
        <v>37959.386458877998</v>
      </c>
      <c r="G79" s="79">
        <v>726.91263985299997</v>
      </c>
      <c r="H79" s="70">
        <v>13162.337092326999</v>
      </c>
      <c r="I79" s="79">
        <v>4447.532807218</v>
      </c>
      <c r="J79" s="70">
        <v>12078.051691094</v>
      </c>
      <c r="K79" s="78">
        <v>11935.986877476998</v>
      </c>
      <c r="L79" s="78">
        <v>441371.17154704704</v>
      </c>
      <c r="M79" s="10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193">
        <v>2000</v>
      </c>
      <c r="B80" s="78">
        <v>334.2</v>
      </c>
      <c r="C80" s="79">
        <v>215250.40100000001</v>
      </c>
      <c r="D80" s="70">
        <v>1952.393</v>
      </c>
      <c r="E80" s="79">
        <v>30515.427000000003</v>
      </c>
      <c r="F80" s="70">
        <v>28362.97</v>
      </c>
      <c r="G80" s="79">
        <v>805.197</v>
      </c>
      <c r="H80" s="70">
        <v>7343.6110000000008</v>
      </c>
      <c r="I80" s="79">
        <v>2258.6040000000003</v>
      </c>
      <c r="J80" s="70">
        <v>9871.1360000000004</v>
      </c>
      <c r="K80" s="78">
        <v>5451.5</v>
      </c>
      <c r="L80" s="78">
        <v>302145.43900000001</v>
      </c>
      <c r="M80" s="10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12" ht="13.5" thickBot="1">
      <c r="A81" s="194">
        <v>1999</v>
      </c>
      <c r="B81" s="92">
        <v>195.87696784999997</v>
      </c>
      <c r="C81" s="90">
        <v>135632.66356753299</v>
      </c>
      <c r="D81" s="91">
        <v>1809.2133263249998</v>
      </c>
      <c r="E81" s="90">
        <v>21107.971213845001</v>
      </c>
      <c r="F81" s="91">
        <v>18954.211350844002</v>
      </c>
      <c r="G81" s="90">
        <v>777.38649124999995</v>
      </c>
      <c r="H81" s="91">
        <v>3718.0380626180004</v>
      </c>
      <c r="I81" s="90">
        <v>1276.3096274039999</v>
      </c>
      <c r="J81" s="91">
        <v>6423.1343173850009</v>
      </c>
      <c r="K81" s="92">
        <v>5965.9216418749993</v>
      </c>
      <c r="L81" s="90">
        <v>195860.72656692899</v>
      </c>
    </row>
    <row r="84" spans="1:12" ht="13.5" thickBot="1"/>
    <row r="85" spans="1:12" ht="13.5" thickBot="1">
      <c r="A85" s="609" t="s">
        <v>1909</v>
      </c>
    </row>
  </sheetData>
  <mergeCells count="15">
    <mergeCell ref="L9:L13"/>
    <mergeCell ref="H10:H13"/>
    <mergeCell ref="I10:I13"/>
    <mergeCell ref="J10:J13"/>
    <mergeCell ref="H9:J9"/>
    <mergeCell ref="A9:A13"/>
    <mergeCell ref="A5:G6"/>
    <mergeCell ref="H5:L6"/>
    <mergeCell ref="B9:B13"/>
    <mergeCell ref="C9:C13"/>
    <mergeCell ref="D9:D13"/>
    <mergeCell ref="E9:E13"/>
    <mergeCell ref="F9:F13"/>
    <mergeCell ref="G9:G13"/>
    <mergeCell ref="K9:K13"/>
  </mergeCells>
  <phoneticPr fontId="2" type="noConversion"/>
  <hyperlinks>
    <hyperlink ref="A1" location="icindekiler!A71" display="İÇİNDEKİLER"/>
    <hyperlink ref="A2" location="Index!A71" display="INDEX"/>
    <hyperlink ref="B1" location="'26'!A85" display="▼"/>
    <hyperlink ref="A85" location="'26'!A1" display="▲"/>
  </hyperlinks>
  <pageMargins left="0.75" right="0.75" top="0.2" bottom="0.18" header="0.3" footer="0.5"/>
  <pageSetup paperSize="9" scale="65" orientation="portrait" verticalDpi="300" r:id="rId1"/>
  <headerFooter alignWithMargins="0"/>
  <webPublishItems count="1">
    <webPublishItem id="29030" divId="Tablolar son_29030" sourceType="sheet" destinationFile="F:\karıştı valla\Tablolar\Tablolar Son\26.htm"/>
  </webPublishItem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2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13.42578125" style="1" customWidth="1"/>
    <col min="3" max="3" width="14" style="1" customWidth="1"/>
    <col min="4" max="5" width="13.85546875" style="1" customWidth="1"/>
    <col min="6" max="6" width="13.5703125" style="1" customWidth="1"/>
    <col min="7" max="7" width="11.7109375" style="1" customWidth="1"/>
    <col min="8" max="8" width="13" style="1" customWidth="1"/>
    <col min="9" max="9" width="12.7109375" style="1" customWidth="1"/>
    <col min="10" max="10" width="13.42578125" style="1" customWidth="1"/>
    <col min="11" max="11" width="14.42578125" style="1" customWidth="1"/>
    <col min="12" max="12" width="13.140625" style="1" customWidth="1"/>
    <col min="13" max="13" width="16" style="1" customWidth="1"/>
    <col min="14" max="14" width="14.5703125" style="1" customWidth="1"/>
    <col min="15" max="15" width="16.28515625" style="1" customWidth="1"/>
    <col min="16" max="16" width="15.5703125" style="1" customWidth="1"/>
    <col min="17" max="17" width="16" style="1" customWidth="1"/>
    <col min="18" max="18" width="14.5703125" style="1" customWidth="1"/>
    <col min="19" max="19" width="19.140625" style="1" customWidth="1"/>
    <col min="20" max="20" width="20.140625" style="1" customWidth="1"/>
    <col min="21" max="21" width="15.42578125" style="1" customWidth="1"/>
    <col min="22" max="22" width="17" style="1" customWidth="1"/>
    <col min="23" max="23" width="13.5703125" style="1" customWidth="1"/>
    <col min="24" max="24" width="9.140625" style="1"/>
    <col min="25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2305</v>
      </c>
      <c r="U3" s="8"/>
      <c r="V3" s="116"/>
      <c r="W3" s="27" t="s">
        <v>2306</v>
      </c>
    </row>
    <row r="4" spans="1:28">
      <c r="A4" s="26"/>
      <c r="U4" s="8"/>
      <c r="V4" s="116"/>
      <c r="W4" s="27"/>
    </row>
    <row r="5" spans="1:28">
      <c r="A5" s="703" t="s">
        <v>1603</v>
      </c>
      <c r="B5" s="703"/>
      <c r="C5" s="703"/>
      <c r="D5" s="703"/>
      <c r="E5" s="703"/>
      <c r="F5" s="703"/>
      <c r="G5" s="703"/>
      <c r="H5" s="703"/>
      <c r="I5" s="703"/>
      <c r="J5" s="704" t="s">
        <v>1604</v>
      </c>
      <c r="K5" s="704"/>
      <c r="L5" s="704"/>
      <c r="M5" s="704"/>
      <c r="N5" s="704"/>
      <c r="O5" s="704"/>
      <c r="P5" s="704"/>
      <c r="Q5" s="704"/>
      <c r="R5" s="704"/>
      <c r="S5" s="725"/>
      <c r="T5" s="725"/>
      <c r="U5" s="725"/>
      <c r="V5" s="725"/>
      <c r="W5" s="725"/>
    </row>
    <row r="6" spans="1:28">
      <c r="A6" s="703"/>
      <c r="B6" s="703"/>
      <c r="C6" s="703"/>
      <c r="D6" s="703"/>
      <c r="E6" s="703"/>
      <c r="F6" s="703"/>
      <c r="G6" s="703"/>
      <c r="H6" s="703"/>
      <c r="I6" s="703"/>
      <c r="J6" s="704"/>
      <c r="K6" s="704"/>
      <c r="L6" s="704"/>
      <c r="M6" s="704"/>
      <c r="N6" s="704"/>
      <c r="O6" s="704"/>
      <c r="P6" s="704"/>
      <c r="Q6" s="704"/>
      <c r="R6" s="704"/>
      <c r="S6" s="725"/>
      <c r="T6" s="725"/>
      <c r="U6" s="725"/>
      <c r="V6" s="725"/>
      <c r="W6" s="725"/>
    </row>
    <row r="7" spans="1:28">
      <c r="A7" s="28"/>
      <c r="B7" s="28"/>
      <c r="C7" s="28"/>
      <c r="D7" s="28"/>
      <c r="E7" s="28"/>
      <c r="F7" s="28"/>
      <c r="G7" s="28"/>
      <c r="H7" s="28"/>
      <c r="I7" s="2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8" ht="13.5" thickBot="1">
      <c r="A8" s="26"/>
    </row>
    <row r="9" spans="1:28" ht="12.75" customHeight="1">
      <c r="A9" s="697" t="s">
        <v>1620</v>
      </c>
      <c r="B9" s="680" t="s">
        <v>2433</v>
      </c>
      <c r="C9" s="695"/>
      <c r="D9" s="695"/>
      <c r="E9" s="684"/>
      <c r="F9" s="680" t="s">
        <v>2424</v>
      </c>
      <c r="G9" s="695"/>
      <c r="H9" s="695"/>
      <c r="I9" s="684"/>
      <c r="J9" s="737" t="s">
        <v>1854</v>
      </c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9"/>
    </row>
    <row r="10" spans="1:28" ht="13.5" customHeight="1" thickBot="1">
      <c r="A10" s="698"/>
      <c r="B10" s="681"/>
      <c r="C10" s="696"/>
      <c r="D10" s="696"/>
      <c r="E10" s="685"/>
      <c r="F10" s="681"/>
      <c r="G10" s="696"/>
      <c r="H10" s="696"/>
      <c r="I10" s="685"/>
      <c r="J10" s="734" t="s">
        <v>1442</v>
      </c>
      <c r="K10" s="735"/>
      <c r="L10" s="735"/>
      <c r="M10" s="735"/>
      <c r="N10" s="735"/>
      <c r="O10" s="735"/>
      <c r="P10" s="735"/>
      <c r="Q10" s="735"/>
      <c r="R10" s="735"/>
      <c r="S10" s="735"/>
      <c r="T10" s="735"/>
      <c r="U10" s="735"/>
      <c r="V10" s="735"/>
      <c r="W10" s="736"/>
    </row>
    <row r="11" spans="1:28" ht="18" customHeight="1">
      <c r="A11" s="698"/>
      <c r="B11" s="682" t="s">
        <v>2432</v>
      </c>
      <c r="C11" s="682" t="s">
        <v>2425</v>
      </c>
      <c r="D11" s="682" t="s">
        <v>2426</v>
      </c>
      <c r="E11" s="682" t="s">
        <v>2427</v>
      </c>
      <c r="F11" s="682" t="s">
        <v>2428</v>
      </c>
      <c r="G11" s="682" t="s">
        <v>2429</v>
      </c>
      <c r="H11" s="682" t="s">
        <v>2430</v>
      </c>
      <c r="I11" s="682" t="s">
        <v>2431</v>
      </c>
      <c r="J11" s="682" t="s">
        <v>2434</v>
      </c>
      <c r="K11" s="682" t="s">
        <v>2435</v>
      </c>
      <c r="L11" s="682" t="s">
        <v>2436</v>
      </c>
      <c r="M11" s="682" t="s">
        <v>2437</v>
      </c>
      <c r="N11" s="682" t="s">
        <v>2438</v>
      </c>
      <c r="O11" s="682" t="s">
        <v>2439</v>
      </c>
      <c r="P11" s="682" t="s">
        <v>2440</v>
      </c>
      <c r="Q11" s="682" t="s">
        <v>2441</v>
      </c>
      <c r="R11" s="682" t="s">
        <v>2442</v>
      </c>
      <c r="S11" s="682" t="s">
        <v>2443</v>
      </c>
      <c r="T11" s="682" t="s">
        <v>2444</v>
      </c>
      <c r="U11" s="682" t="s">
        <v>2445</v>
      </c>
      <c r="V11" s="682" t="s">
        <v>2446</v>
      </c>
      <c r="W11" s="682" t="s">
        <v>2447</v>
      </c>
    </row>
    <row r="12" spans="1:28" ht="18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</row>
    <row r="13" spans="1:28" ht="18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</row>
    <row r="14" spans="1:28">
      <c r="A14" s="57" t="s">
        <v>1928</v>
      </c>
      <c r="B14" s="12"/>
      <c r="C14" s="30"/>
      <c r="D14" s="105"/>
      <c r="E14" s="12"/>
      <c r="F14" s="12"/>
      <c r="G14" s="30"/>
      <c r="H14" s="105"/>
      <c r="I14" s="30"/>
      <c r="J14" s="12"/>
      <c r="K14" s="12"/>
      <c r="L14" s="30"/>
      <c r="M14" s="105"/>
      <c r="N14" s="12"/>
      <c r="O14" s="12"/>
      <c r="P14" s="30"/>
      <c r="Q14" s="105"/>
      <c r="R14" s="12"/>
      <c r="S14" s="12"/>
      <c r="T14" s="30"/>
      <c r="U14" s="105"/>
      <c r="V14" s="12"/>
      <c r="W14" s="30"/>
    </row>
    <row r="15" spans="1:28">
      <c r="A15" s="542" t="s">
        <v>626</v>
      </c>
      <c r="B15" s="107"/>
      <c r="C15" s="35"/>
      <c r="D15" s="8"/>
      <c r="E15" s="107"/>
      <c r="F15" s="107"/>
      <c r="G15" s="35"/>
      <c r="H15" s="8"/>
      <c r="I15" s="35"/>
      <c r="J15" s="107"/>
      <c r="K15" s="107"/>
      <c r="L15" s="35"/>
      <c r="M15" s="8"/>
      <c r="N15" s="107"/>
      <c r="O15" s="107"/>
      <c r="P15" s="35"/>
      <c r="Q15" s="8"/>
      <c r="R15" s="107"/>
      <c r="S15" s="107"/>
      <c r="T15" s="35"/>
      <c r="U15" s="8"/>
      <c r="V15" s="107"/>
      <c r="W15" s="107"/>
      <c r="X15" s="107"/>
      <c r="Y15" s="8"/>
      <c r="Z15" s="8"/>
      <c r="AA15" s="8"/>
      <c r="AB15" s="8"/>
    </row>
    <row r="16" spans="1:28">
      <c r="A16" s="59" t="s">
        <v>627</v>
      </c>
      <c r="B16" s="317">
        <v>2745</v>
      </c>
      <c r="C16" s="58">
        <v>3542</v>
      </c>
      <c r="D16" s="317">
        <v>0</v>
      </c>
      <c r="E16" s="58">
        <v>6287</v>
      </c>
      <c r="F16" s="317">
        <v>16489</v>
      </c>
      <c r="G16" s="58">
        <v>0</v>
      </c>
      <c r="H16" s="317">
        <v>1</v>
      </c>
      <c r="I16" s="317">
        <v>16490</v>
      </c>
      <c r="J16" s="472">
        <v>9562</v>
      </c>
      <c r="K16" s="473">
        <v>8075</v>
      </c>
      <c r="L16" s="58">
        <v>5378</v>
      </c>
      <c r="M16" s="317">
        <v>802</v>
      </c>
      <c r="N16" s="58">
        <v>94678</v>
      </c>
      <c r="O16" s="317">
        <v>530</v>
      </c>
      <c r="P16" s="317">
        <v>834</v>
      </c>
      <c r="Q16" s="317">
        <v>0</v>
      </c>
      <c r="R16" s="58">
        <v>1303</v>
      </c>
      <c r="S16" s="317">
        <v>45</v>
      </c>
      <c r="T16" s="58">
        <v>329</v>
      </c>
      <c r="U16" s="317">
        <v>0</v>
      </c>
      <c r="V16" s="317">
        <v>0</v>
      </c>
      <c r="W16" s="58">
        <v>121536</v>
      </c>
      <c r="X16" s="485"/>
      <c r="Y16" s="58"/>
      <c r="Z16" s="58"/>
      <c r="AA16" s="58"/>
      <c r="AB16" s="58"/>
    </row>
    <row r="17" spans="1:28">
      <c r="A17" s="59" t="s">
        <v>628</v>
      </c>
      <c r="B17" s="317">
        <v>68630</v>
      </c>
      <c r="C17" s="58">
        <v>49348</v>
      </c>
      <c r="D17" s="317">
        <v>0</v>
      </c>
      <c r="E17" s="58">
        <v>117978</v>
      </c>
      <c r="F17" s="317">
        <v>103473</v>
      </c>
      <c r="G17" s="58">
        <v>1045</v>
      </c>
      <c r="H17" s="317">
        <v>893</v>
      </c>
      <c r="I17" s="317">
        <v>105411</v>
      </c>
      <c r="J17" s="472">
        <v>656942</v>
      </c>
      <c r="K17" s="473">
        <v>1557</v>
      </c>
      <c r="L17" s="58">
        <v>191510</v>
      </c>
      <c r="M17" s="317">
        <v>4318</v>
      </c>
      <c r="N17" s="58">
        <v>2001</v>
      </c>
      <c r="O17" s="317">
        <v>1415</v>
      </c>
      <c r="P17" s="317">
        <v>1621</v>
      </c>
      <c r="Q17" s="317">
        <v>851</v>
      </c>
      <c r="R17" s="58">
        <v>3534</v>
      </c>
      <c r="S17" s="317">
        <v>23</v>
      </c>
      <c r="T17" s="58">
        <v>1620</v>
      </c>
      <c r="U17" s="317">
        <v>0</v>
      </c>
      <c r="V17" s="317">
        <v>0</v>
      </c>
      <c r="W17" s="58">
        <v>865392</v>
      </c>
      <c r="X17" s="485"/>
      <c r="Y17" s="58"/>
      <c r="Z17" s="58"/>
      <c r="AA17" s="58"/>
      <c r="AB17" s="58"/>
    </row>
    <row r="18" spans="1:28">
      <c r="A18" s="59" t="s">
        <v>629</v>
      </c>
      <c r="B18" s="317">
        <v>106313</v>
      </c>
      <c r="C18" s="58">
        <v>78977</v>
      </c>
      <c r="D18" s="317">
        <v>0</v>
      </c>
      <c r="E18" s="58">
        <v>185290</v>
      </c>
      <c r="F18" s="317">
        <v>52888</v>
      </c>
      <c r="G18" s="58">
        <v>64</v>
      </c>
      <c r="H18" s="317">
        <v>1239</v>
      </c>
      <c r="I18" s="317">
        <v>54191</v>
      </c>
      <c r="J18" s="472">
        <v>484184</v>
      </c>
      <c r="K18" s="473">
        <v>1324</v>
      </c>
      <c r="L18" s="58">
        <v>328620</v>
      </c>
      <c r="M18" s="317">
        <v>0</v>
      </c>
      <c r="N18" s="58">
        <v>14728</v>
      </c>
      <c r="O18" s="317">
        <v>1707</v>
      </c>
      <c r="P18" s="317">
        <v>4281</v>
      </c>
      <c r="Q18" s="317">
        <v>389</v>
      </c>
      <c r="R18" s="58">
        <v>3611</v>
      </c>
      <c r="S18" s="317">
        <v>3</v>
      </c>
      <c r="T18" s="58">
        <v>1072</v>
      </c>
      <c r="U18" s="317">
        <v>81</v>
      </c>
      <c r="V18" s="317">
        <v>0</v>
      </c>
      <c r="W18" s="58">
        <v>840000</v>
      </c>
      <c r="X18" s="485"/>
      <c r="Y18" s="58"/>
      <c r="Z18" s="58"/>
      <c r="AA18" s="58"/>
      <c r="AB18" s="58"/>
    </row>
    <row r="19" spans="1:28">
      <c r="A19" s="59" t="s">
        <v>630</v>
      </c>
      <c r="B19" s="317">
        <v>11921</v>
      </c>
      <c r="C19" s="58">
        <v>7904</v>
      </c>
      <c r="D19" s="317">
        <v>0</v>
      </c>
      <c r="E19" s="58">
        <v>19825</v>
      </c>
      <c r="F19" s="317">
        <v>15294</v>
      </c>
      <c r="G19" s="58">
        <v>6</v>
      </c>
      <c r="H19" s="317">
        <v>29</v>
      </c>
      <c r="I19" s="317">
        <v>15329</v>
      </c>
      <c r="J19" s="472">
        <v>214734</v>
      </c>
      <c r="K19" s="473">
        <v>2087</v>
      </c>
      <c r="L19" s="58">
        <v>42576</v>
      </c>
      <c r="M19" s="317">
        <v>3166</v>
      </c>
      <c r="N19" s="58">
        <v>4643</v>
      </c>
      <c r="O19" s="317">
        <v>81</v>
      </c>
      <c r="P19" s="317">
        <v>241</v>
      </c>
      <c r="Q19" s="317">
        <v>0</v>
      </c>
      <c r="R19" s="58">
        <v>32</v>
      </c>
      <c r="S19" s="317">
        <v>3</v>
      </c>
      <c r="T19" s="58">
        <v>317</v>
      </c>
      <c r="U19" s="317">
        <v>0</v>
      </c>
      <c r="V19" s="317">
        <v>0</v>
      </c>
      <c r="W19" s="58">
        <v>267880</v>
      </c>
      <c r="X19" s="485"/>
      <c r="Y19" s="58"/>
      <c r="Z19" s="58"/>
      <c r="AA19" s="58"/>
      <c r="AB19" s="58"/>
    </row>
    <row r="20" spans="1:28">
      <c r="A20" s="60" t="s">
        <v>631</v>
      </c>
      <c r="B20" s="474">
        <v>78459.210000000006</v>
      </c>
      <c r="C20" s="475">
        <v>26595.9</v>
      </c>
      <c r="D20" s="474">
        <v>17220.490000000002</v>
      </c>
      <c r="E20" s="475">
        <v>122275.6</v>
      </c>
      <c r="F20" s="474">
        <v>102041.27</v>
      </c>
      <c r="G20" s="475">
        <v>94</v>
      </c>
      <c r="H20" s="474">
        <v>709</v>
      </c>
      <c r="I20" s="474">
        <v>102844.27</v>
      </c>
      <c r="J20" s="476">
        <v>697650.82</v>
      </c>
      <c r="K20" s="477">
        <v>39161.03</v>
      </c>
      <c r="L20" s="475">
        <v>307631.11</v>
      </c>
      <c r="M20" s="474">
        <v>2365</v>
      </c>
      <c r="N20" s="475">
        <v>24773.13</v>
      </c>
      <c r="O20" s="474">
        <v>1535.64</v>
      </c>
      <c r="P20" s="474">
        <v>5122.6400000000003</v>
      </c>
      <c r="Q20" s="474">
        <v>9441.6200000000008</v>
      </c>
      <c r="R20" s="475">
        <v>6980.07</v>
      </c>
      <c r="S20" s="474">
        <v>16</v>
      </c>
      <c r="T20" s="475">
        <v>1084.33</v>
      </c>
      <c r="U20" s="474">
        <v>5</v>
      </c>
      <c r="V20" s="474">
        <v>2547.9299999999998</v>
      </c>
      <c r="W20" s="475">
        <v>1098314.32</v>
      </c>
      <c r="X20" s="485"/>
      <c r="Y20" s="58"/>
      <c r="Z20" s="58"/>
      <c r="AA20" s="58"/>
      <c r="AB20" s="58"/>
    </row>
    <row r="21" spans="1:28">
      <c r="A21" s="59" t="s">
        <v>632</v>
      </c>
      <c r="B21" s="317">
        <v>98643</v>
      </c>
      <c r="C21" s="58">
        <v>33201</v>
      </c>
      <c r="D21" s="317">
        <v>3883</v>
      </c>
      <c r="E21" s="58">
        <v>135727</v>
      </c>
      <c r="F21" s="317">
        <v>63941</v>
      </c>
      <c r="G21" s="58">
        <v>191</v>
      </c>
      <c r="H21" s="317">
        <v>912</v>
      </c>
      <c r="I21" s="317">
        <v>65044</v>
      </c>
      <c r="J21" s="472">
        <v>313421</v>
      </c>
      <c r="K21" s="473">
        <v>157082</v>
      </c>
      <c r="L21" s="58">
        <v>148315</v>
      </c>
      <c r="M21" s="317">
        <v>2761</v>
      </c>
      <c r="N21" s="58">
        <v>177868</v>
      </c>
      <c r="O21" s="317">
        <v>601</v>
      </c>
      <c r="P21" s="317">
        <v>793</v>
      </c>
      <c r="Q21" s="317">
        <v>1540</v>
      </c>
      <c r="R21" s="58">
        <v>4989</v>
      </c>
      <c r="S21" s="317">
        <v>7</v>
      </c>
      <c r="T21" s="58">
        <v>1868</v>
      </c>
      <c r="U21" s="317">
        <v>6</v>
      </c>
      <c r="V21" s="317">
        <v>59550</v>
      </c>
      <c r="W21" s="58">
        <v>868801</v>
      </c>
      <c r="X21" s="485"/>
      <c r="Y21" s="58"/>
      <c r="Z21" s="58"/>
      <c r="AA21" s="58"/>
      <c r="AB21" s="58"/>
    </row>
    <row r="22" spans="1:28">
      <c r="A22" s="59" t="s">
        <v>633</v>
      </c>
      <c r="B22" s="317">
        <v>11545</v>
      </c>
      <c r="C22" s="58">
        <v>7926</v>
      </c>
      <c r="D22" s="317">
        <v>0</v>
      </c>
      <c r="E22" s="58">
        <v>19471</v>
      </c>
      <c r="F22" s="317">
        <v>14196</v>
      </c>
      <c r="G22" s="58">
        <v>20</v>
      </c>
      <c r="H22" s="317">
        <v>114</v>
      </c>
      <c r="I22" s="317">
        <v>14330</v>
      </c>
      <c r="J22" s="472">
        <v>164285</v>
      </c>
      <c r="K22" s="473">
        <v>153</v>
      </c>
      <c r="L22" s="58">
        <v>29237</v>
      </c>
      <c r="M22" s="317">
        <v>157</v>
      </c>
      <c r="N22" s="58">
        <v>1691</v>
      </c>
      <c r="O22" s="317">
        <v>156</v>
      </c>
      <c r="P22" s="317">
        <v>244</v>
      </c>
      <c r="Q22" s="317">
        <v>1</v>
      </c>
      <c r="R22" s="58">
        <v>97</v>
      </c>
      <c r="S22" s="317">
        <v>0</v>
      </c>
      <c r="T22" s="58">
        <v>214</v>
      </c>
      <c r="U22" s="317">
        <v>79</v>
      </c>
      <c r="V22" s="317">
        <v>0</v>
      </c>
      <c r="W22" s="58">
        <v>196314</v>
      </c>
      <c r="X22" s="485"/>
      <c r="Y22" s="58"/>
      <c r="Z22" s="58"/>
      <c r="AA22" s="58"/>
      <c r="AB22" s="58"/>
    </row>
    <row r="23" spans="1:28">
      <c r="A23" s="59" t="s">
        <v>634</v>
      </c>
      <c r="B23" s="317">
        <v>13341</v>
      </c>
      <c r="C23" s="58">
        <v>10864</v>
      </c>
      <c r="D23" s="317">
        <v>6455</v>
      </c>
      <c r="E23" s="58">
        <v>30660</v>
      </c>
      <c r="F23" s="317">
        <v>3293</v>
      </c>
      <c r="G23" s="58">
        <v>145</v>
      </c>
      <c r="H23" s="317">
        <v>7</v>
      </c>
      <c r="I23" s="317">
        <v>3445</v>
      </c>
      <c r="J23" s="472">
        <v>8864</v>
      </c>
      <c r="K23" s="473">
        <v>2525</v>
      </c>
      <c r="L23" s="58">
        <v>2525</v>
      </c>
      <c r="M23" s="317">
        <v>1455</v>
      </c>
      <c r="N23" s="58">
        <v>27565</v>
      </c>
      <c r="O23" s="317">
        <v>-77</v>
      </c>
      <c r="P23" s="317">
        <v>78</v>
      </c>
      <c r="Q23" s="317">
        <v>52</v>
      </c>
      <c r="R23" s="58">
        <v>666</v>
      </c>
      <c r="S23" s="317">
        <v>3</v>
      </c>
      <c r="T23" s="58">
        <v>191</v>
      </c>
      <c r="U23" s="317">
        <v>0</v>
      </c>
      <c r="V23" s="317">
        <v>0</v>
      </c>
      <c r="W23" s="58">
        <v>43847</v>
      </c>
      <c r="X23" s="485"/>
      <c r="Y23" s="58"/>
      <c r="Z23" s="58"/>
      <c r="AA23" s="58"/>
      <c r="AB23" s="58"/>
    </row>
    <row r="24" spans="1:28">
      <c r="A24" s="59" t="s">
        <v>635</v>
      </c>
      <c r="B24" s="317">
        <v>21796</v>
      </c>
      <c r="C24" s="58">
        <v>9202</v>
      </c>
      <c r="D24" s="317">
        <v>2674</v>
      </c>
      <c r="E24" s="58">
        <v>33672</v>
      </c>
      <c r="F24" s="317">
        <v>45266</v>
      </c>
      <c r="G24" s="58">
        <v>28</v>
      </c>
      <c r="H24" s="317">
        <v>317</v>
      </c>
      <c r="I24" s="317">
        <v>45611</v>
      </c>
      <c r="J24" s="472">
        <v>132477</v>
      </c>
      <c r="K24" s="473">
        <v>73584</v>
      </c>
      <c r="L24" s="58">
        <v>57654</v>
      </c>
      <c r="M24" s="317">
        <v>655</v>
      </c>
      <c r="N24" s="58">
        <v>28169</v>
      </c>
      <c r="O24" s="317">
        <v>1034</v>
      </c>
      <c r="P24" s="317">
        <v>5009</v>
      </c>
      <c r="Q24" s="317">
        <v>30747</v>
      </c>
      <c r="R24" s="58">
        <v>3776</v>
      </c>
      <c r="S24" s="317">
        <v>11</v>
      </c>
      <c r="T24" s="58">
        <v>435</v>
      </c>
      <c r="U24" s="317">
        <v>0</v>
      </c>
      <c r="V24" s="317">
        <v>0</v>
      </c>
      <c r="W24" s="58">
        <v>333551</v>
      </c>
      <c r="X24" s="485"/>
      <c r="Y24" s="58"/>
      <c r="Z24" s="58"/>
      <c r="AA24" s="58"/>
      <c r="AB24" s="58"/>
    </row>
    <row r="25" spans="1:28">
      <c r="A25" s="60" t="s">
        <v>636</v>
      </c>
      <c r="B25" s="474">
        <v>181</v>
      </c>
      <c r="C25" s="475">
        <v>109</v>
      </c>
      <c r="D25" s="474">
        <v>7</v>
      </c>
      <c r="E25" s="475">
        <v>297</v>
      </c>
      <c r="F25" s="474">
        <v>941</v>
      </c>
      <c r="G25" s="475">
        <v>0</v>
      </c>
      <c r="H25" s="474">
        <v>8</v>
      </c>
      <c r="I25" s="474">
        <v>949</v>
      </c>
      <c r="J25" s="476">
        <v>20685</v>
      </c>
      <c r="K25" s="477">
        <v>0</v>
      </c>
      <c r="L25" s="475">
        <v>2003</v>
      </c>
      <c r="M25" s="474">
        <v>16</v>
      </c>
      <c r="N25" s="475">
        <v>169</v>
      </c>
      <c r="O25" s="474">
        <v>2</v>
      </c>
      <c r="P25" s="474">
        <v>20</v>
      </c>
      <c r="Q25" s="474">
        <v>0</v>
      </c>
      <c r="R25" s="475">
        <v>12</v>
      </c>
      <c r="S25" s="474">
        <v>0</v>
      </c>
      <c r="T25" s="475">
        <v>15</v>
      </c>
      <c r="U25" s="474">
        <v>0</v>
      </c>
      <c r="V25" s="474">
        <v>2</v>
      </c>
      <c r="W25" s="475">
        <v>22924</v>
      </c>
      <c r="X25" s="485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317">
        <v>0</v>
      </c>
      <c r="T26" s="58">
        <v>0</v>
      </c>
      <c r="U26" s="317">
        <v>0</v>
      </c>
      <c r="V26" s="317">
        <v>0</v>
      </c>
      <c r="W26" s="58">
        <v>0</v>
      </c>
      <c r="X26" s="485"/>
      <c r="Y26" s="58"/>
      <c r="Z26" s="58"/>
      <c r="AA26" s="58"/>
      <c r="AB26" s="58"/>
    </row>
    <row r="27" spans="1:28">
      <c r="A27" s="59" t="s">
        <v>638</v>
      </c>
      <c r="B27" s="317">
        <v>17081</v>
      </c>
      <c r="C27" s="58">
        <v>14812</v>
      </c>
      <c r="D27" s="317">
        <v>0</v>
      </c>
      <c r="E27" s="58">
        <v>31893</v>
      </c>
      <c r="F27" s="317">
        <v>14458</v>
      </c>
      <c r="G27" s="58">
        <v>33</v>
      </c>
      <c r="H27" s="317">
        <v>190</v>
      </c>
      <c r="I27" s="317">
        <v>14681</v>
      </c>
      <c r="J27" s="472">
        <v>114161</v>
      </c>
      <c r="K27" s="473">
        <v>142</v>
      </c>
      <c r="L27" s="58">
        <v>69169</v>
      </c>
      <c r="M27" s="317">
        <v>627</v>
      </c>
      <c r="N27" s="58">
        <v>44857</v>
      </c>
      <c r="O27" s="317">
        <v>295</v>
      </c>
      <c r="P27" s="317">
        <v>438</v>
      </c>
      <c r="Q27" s="317">
        <v>0</v>
      </c>
      <c r="R27" s="58">
        <v>22</v>
      </c>
      <c r="S27" s="317">
        <v>0</v>
      </c>
      <c r="T27" s="58">
        <v>173</v>
      </c>
      <c r="U27" s="317">
        <v>0</v>
      </c>
      <c r="V27" s="317">
        <v>0</v>
      </c>
      <c r="W27" s="58">
        <v>229884</v>
      </c>
      <c r="X27" s="485"/>
      <c r="Y27" s="58"/>
      <c r="Z27" s="58"/>
      <c r="AA27" s="58"/>
      <c r="AB27" s="58"/>
    </row>
    <row r="28" spans="1:28">
      <c r="A28" s="59" t="s">
        <v>639</v>
      </c>
      <c r="B28" s="317">
        <v>25080</v>
      </c>
      <c r="C28" s="58">
        <v>12718</v>
      </c>
      <c r="D28" s="317">
        <v>0</v>
      </c>
      <c r="E28" s="58">
        <v>37798</v>
      </c>
      <c r="F28" s="317">
        <v>56274</v>
      </c>
      <c r="G28" s="58">
        <v>48</v>
      </c>
      <c r="H28" s="317">
        <v>69</v>
      </c>
      <c r="I28" s="317">
        <v>56391</v>
      </c>
      <c r="J28" s="472">
        <v>23064</v>
      </c>
      <c r="K28" s="473">
        <v>30368</v>
      </c>
      <c r="L28" s="58">
        <v>23342</v>
      </c>
      <c r="M28" s="317">
        <v>59</v>
      </c>
      <c r="N28" s="58">
        <v>145534</v>
      </c>
      <c r="O28" s="317">
        <v>1860</v>
      </c>
      <c r="P28" s="317">
        <v>99556</v>
      </c>
      <c r="Q28" s="317">
        <v>33247</v>
      </c>
      <c r="R28" s="58">
        <v>31666</v>
      </c>
      <c r="S28" s="317">
        <v>0</v>
      </c>
      <c r="T28" s="58">
        <v>55</v>
      </c>
      <c r="U28" s="317">
        <v>42</v>
      </c>
      <c r="V28" s="317">
        <v>0</v>
      </c>
      <c r="W28" s="58">
        <v>388793</v>
      </c>
      <c r="X28" s="485"/>
      <c r="Y28" s="58"/>
      <c r="Z28" s="58"/>
      <c r="AA28" s="58"/>
      <c r="AB28" s="58"/>
    </row>
    <row r="29" spans="1:28">
      <c r="A29" s="59" t="s">
        <v>640</v>
      </c>
      <c r="B29" s="317">
        <v>11558</v>
      </c>
      <c r="C29" s="58">
        <v>7899</v>
      </c>
      <c r="D29" s="317">
        <v>1232</v>
      </c>
      <c r="E29" s="58">
        <v>20689</v>
      </c>
      <c r="F29" s="317">
        <v>15283</v>
      </c>
      <c r="G29" s="58">
        <v>41</v>
      </c>
      <c r="H29" s="317">
        <v>37</v>
      </c>
      <c r="I29" s="317">
        <v>15361</v>
      </c>
      <c r="J29" s="472">
        <v>72758</v>
      </c>
      <c r="K29" s="473">
        <v>180</v>
      </c>
      <c r="L29" s="58">
        <v>24593</v>
      </c>
      <c r="M29" s="317">
        <v>138</v>
      </c>
      <c r="N29" s="58">
        <v>1811</v>
      </c>
      <c r="O29" s="317">
        <v>189</v>
      </c>
      <c r="P29" s="317">
        <v>293</v>
      </c>
      <c r="Q29" s="317">
        <v>200</v>
      </c>
      <c r="R29" s="58">
        <v>536</v>
      </c>
      <c r="S29" s="317">
        <v>1</v>
      </c>
      <c r="T29" s="58">
        <v>189</v>
      </c>
      <c r="U29" s="317">
        <v>0</v>
      </c>
      <c r="V29" s="317">
        <v>0</v>
      </c>
      <c r="W29" s="58">
        <v>100888</v>
      </c>
      <c r="X29" s="485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317">
        <v>0</v>
      </c>
      <c r="T30" s="58">
        <v>0</v>
      </c>
      <c r="U30" s="317">
        <v>0</v>
      </c>
      <c r="V30" s="317">
        <v>0</v>
      </c>
      <c r="W30" s="58">
        <v>0</v>
      </c>
      <c r="X30" s="485"/>
      <c r="Y30" s="58"/>
      <c r="Z30" s="58"/>
      <c r="AA30" s="58"/>
      <c r="AB30" s="58"/>
    </row>
    <row r="31" spans="1:28">
      <c r="A31" s="59" t="s">
        <v>2332</v>
      </c>
      <c r="B31" s="479">
        <v>97321</v>
      </c>
      <c r="C31" s="540">
        <v>29141</v>
      </c>
      <c r="D31" s="479">
        <v>7601</v>
      </c>
      <c r="E31" s="540">
        <v>134063</v>
      </c>
      <c r="F31" s="479">
        <v>89905</v>
      </c>
      <c r="G31" s="540">
        <v>790</v>
      </c>
      <c r="H31" s="479">
        <v>1144</v>
      </c>
      <c r="I31" s="479">
        <v>91839</v>
      </c>
      <c r="J31" s="541">
        <v>568292</v>
      </c>
      <c r="K31" s="480">
        <v>153687</v>
      </c>
      <c r="L31" s="540">
        <v>122766</v>
      </c>
      <c r="M31" s="479">
        <v>3902</v>
      </c>
      <c r="N31" s="540">
        <v>248548</v>
      </c>
      <c r="O31" s="479">
        <v>1151</v>
      </c>
      <c r="P31" s="479">
        <v>2743</v>
      </c>
      <c r="Q31" s="479">
        <v>818</v>
      </c>
      <c r="R31" s="540">
        <v>5025</v>
      </c>
      <c r="S31" s="479">
        <v>15</v>
      </c>
      <c r="T31" s="540">
        <v>2503</v>
      </c>
      <c r="U31" s="479">
        <v>5</v>
      </c>
      <c r="V31" s="479">
        <v>109731</v>
      </c>
      <c r="W31" s="540">
        <v>1219186</v>
      </c>
      <c r="X31" s="485"/>
      <c r="Y31" s="58"/>
      <c r="Z31" s="58"/>
      <c r="AA31" s="58"/>
      <c r="AB31" s="58"/>
    </row>
    <row r="32" spans="1:28">
      <c r="A32" s="59" t="s">
        <v>2333</v>
      </c>
      <c r="B32" s="317">
        <v>12051</v>
      </c>
      <c r="C32" s="58">
        <v>12409</v>
      </c>
      <c r="D32" s="317">
        <v>582</v>
      </c>
      <c r="E32" s="58">
        <v>25042</v>
      </c>
      <c r="F32" s="317">
        <v>16465</v>
      </c>
      <c r="G32" s="58">
        <v>136</v>
      </c>
      <c r="H32" s="317">
        <v>94</v>
      </c>
      <c r="I32" s="317">
        <v>16695</v>
      </c>
      <c r="J32" s="472">
        <v>255436</v>
      </c>
      <c r="K32" s="473">
        <v>868</v>
      </c>
      <c r="L32" s="58">
        <v>58772</v>
      </c>
      <c r="M32" s="317">
        <v>1960</v>
      </c>
      <c r="N32" s="58">
        <v>5745</v>
      </c>
      <c r="O32" s="317">
        <v>105</v>
      </c>
      <c r="P32" s="317">
        <v>171</v>
      </c>
      <c r="Q32" s="317">
        <v>245</v>
      </c>
      <c r="R32" s="58">
        <v>1395</v>
      </c>
      <c r="S32" s="317">
        <v>32</v>
      </c>
      <c r="T32" s="58">
        <v>1149</v>
      </c>
      <c r="U32" s="317">
        <v>2</v>
      </c>
      <c r="V32" s="317">
        <v>0</v>
      </c>
      <c r="W32" s="58">
        <v>325880</v>
      </c>
      <c r="X32" s="485"/>
      <c r="Y32" s="58"/>
      <c r="Z32" s="58"/>
      <c r="AA32" s="58"/>
      <c r="AB32" s="58"/>
    </row>
    <row r="33" spans="1:28">
      <c r="A33" s="59" t="s">
        <v>2334</v>
      </c>
      <c r="B33" s="317">
        <v>2568</v>
      </c>
      <c r="C33" s="58">
        <v>1727</v>
      </c>
      <c r="D33" s="317">
        <v>112</v>
      </c>
      <c r="E33" s="58">
        <v>4407</v>
      </c>
      <c r="F33" s="317">
        <v>1451</v>
      </c>
      <c r="G33" s="58">
        <v>0</v>
      </c>
      <c r="H33" s="317">
        <v>7</v>
      </c>
      <c r="I33" s="317">
        <v>1458</v>
      </c>
      <c r="J33" s="472">
        <v>172176</v>
      </c>
      <c r="K33" s="473">
        <v>0</v>
      </c>
      <c r="L33" s="58">
        <v>7127</v>
      </c>
      <c r="M33" s="317">
        <v>96</v>
      </c>
      <c r="N33" s="58">
        <v>778</v>
      </c>
      <c r="O33" s="317">
        <v>6</v>
      </c>
      <c r="P33" s="317">
        <v>21</v>
      </c>
      <c r="Q33" s="317">
        <v>9</v>
      </c>
      <c r="R33" s="58">
        <v>93</v>
      </c>
      <c r="S33" s="317">
        <v>0</v>
      </c>
      <c r="T33" s="58">
        <v>25</v>
      </c>
      <c r="U33" s="317">
        <v>0</v>
      </c>
      <c r="V33" s="317">
        <v>0</v>
      </c>
      <c r="W33" s="58">
        <v>180331</v>
      </c>
      <c r="X33" s="485"/>
      <c r="Y33" s="58"/>
      <c r="Z33" s="58"/>
      <c r="AA33" s="58"/>
      <c r="AB33" s="58"/>
    </row>
    <row r="34" spans="1:28">
      <c r="A34" s="59" t="s">
        <v>2335</v>
      </c>
      <c r="B34" s="317">
        <v>5392</v>
      </c>
      <c r="C34" s="58">
        <v>8147</v>
      </c>
      <c r="D34" s="317">
        <v>1603</v>
      </c>
      <c r="E34" s="58">
        <v>15142</v>
      </c>
      <c r="F34" s="317">
        <v>18333</v>
      </c>
      <c r="G34" s="58">
        <v>3</v>
      </c>
      <c r="H34" s="317">
        <v>57</v>
      </c>
      <c r="I34" s="317">
        <v>18393</v>
      </c>
      <c r="J34" s="472">
        <v>125090</v>
      </c>
      <c r="K34" s="473">
        <v>0</v>
      </c>
      <c r="L34" s="58">
        <v>27750</v>
      </c>
      <c r="M34" s="317">
        <v>191</v>
      </c>
      <c r="N34" s="58">
        <v>5677</v>
      </c>
      <c r="O34" s="317">
        <v>155</v>
      </c>
      <c r="P34" s="317">
        <v>109</v>
      </c>
      <c r="Q34" s="317">
        <v>2</v>
      </c>
      <c r="R34" s="58">
        <v>76</v>
      </c>
      <c r="S34" s="317">
        <v>7</v>
      </c>
      <c r="T34" s="58">
        <v>390</v>
      </c>
      <c r="U34" s="317">
        <v>0</v>
      </c>
      <c r="V34" s="317">
        <v>2</v>
      </c>
      <c r="W34" s="58">
        <v>159449</v>
      </c>
      <c r="X34" s="485"/>
      <c r="Y34" s="58"/>
      <c r="Z34" s="58"/>
      <c r="AA34" s="58"/>
      <c r="AB34" s="58"/>
    </row>
    <row r="35" spans="1:28">
      <c r="A35" s="60" t="s">
        <v>2336</v>
      </c>
      <c r="B35" s="474">
        <v>24350</v>
      </c>
      <c r="C35" s="475">
        <v>5642</v>
      </c>
      <c r="D35" s="474">
        <v>28</v>
      </c>
      <c r="E35" s="475">
        <v>30020</v>
      </c>
      <c r="F35" s="474">
        <v>37</v>
      </c>
      <c r="G35" s="475">
        <v>0</v>
      </c>
      <c r="H35" s="474">
        <v>29</v>
      </c>
      <c r="I35" s="474">
        <v>66</v>
      </c>
      <c r="J35" s="476">
        <v>150390</v>
      </c>
      <c r="K35" s="477">
        <v>327</v>
      </c>
      <c r="L35" s="475">
        <v>17479</v>
      </c>
      <c r="M35" s="474">
        <v>1061</v>
      </c>
      <c r="N35" s="475">
        <v>3279</v>
      </c>
      <c r="O35" s="474">
        <v>41</v>
      </c>
      <c r="P35" s="474">
        <v>87</v>
      </c>
      <c r="Q35" s="474">
        <v>73</v>
      </c>
      <c r="R35" s="475">
        <v>211</v>
      </c>
      <c r="S35" s="474">
        <v>0</v>
      </c>
      <c r="T35" s="475">
        <v>136</v>
      </c>
      <c r="U35" s="474">
        <v>5</v>
      </c>
      <c r="V35" s="474">
        <v>0</v>
      </c>
      <c r="W35" s="475">
        <v>173089</v>
      </c>
      <c r="X35" s="485"/>
      <c r="Y35" s="58"/>
      <c r="Z35" s="58"/>
      <c r="AA35" s="58"/>
      <c r="AB35" s="58"/>
    </row>
    <row r="36" spans="1:28">
      <c r="A36" s="59" t="s">
        <v>2337</v>
      </c>
      <c r="B36" s="317">
        <v>40917</v>
      </c>
      <c r="C36" s="58">
        <v>33374</v>
      </c>
      <c r="D36" s="317">
        <v>0</v>
      </c>
      <c r="E36" s="58">
        <v>74291</v>
      </c>
      <c r="F36" s="317">
        <v>74450</v>
      </c>
      <c r="G36" s="58">
        <v>0</v>
      </c>
      <c r="H36" s="317">
        <v>466</v>
      </c>
      <c r="I36" s="317">
        <v>74916</v>
      </c>
      <c r="J36" s="472">
        <v>788608</v>
      </c>
      <c r="K36" s="473">
        <v>133059</v>
      </c>
      <c r="L36" s="58">
        <v>139029</v>
      </c>
      <c r="M36" s="317">
        <v>9674</v>
      </c>
      <c r="N36" s="58">
        <v>132931</v>
      </c>
      <c r="O36" s="317">
        <v>832</v>
      </c>
      <c r="P36" s="317">
        <v>826</v>
      </c>
      <c r="Q36" s="317">
        <v>0</v>
      </c>
      <c r="R36" s="58">
        <v>598</v>
      </c>
      <c r="S36" s="317">
        <v>4</v>
      </c>
      <c r="T36" s="58">
        <v>636</v>
      </c>
      <c r="U36" s="317">
        <v>1</v>
      </c>
      <c r="V36" s="317">
        <v>71976</v>
      </c>
      <c r="W36" s="58">
        <v>1278174</v>
      </c>
      <c r="X36" s="485"/>
      <c r="Y36" s="58"/>
      <c r="Z36" s="58"/>
      <c r="AA36" s="58"/>
      <c r="AB36" s="58"/>
    </row>
    <row r="37" spans="1:28">
      <c r="A37" s="59" t="s">
        <v>2338</v>
      </c>
      <c r="B37" s="317">
        <v>44</v>
      </c>
      <c r="C37" s="58">
        <v>84</v>
      </c>
      <c r="D37" s="317">
        <v>0</v>
      </c>
      <c r="E37" s="58">
        <v>128</v>
      </c>
      <c r="F37" s="317">
        <v>532</v>
      </c>
      <c r="G37" s="58">
        <v>0</v>
      </c>
      <c r="H37" s="317">
        <v>0</v>
      </c>
      <c r="I37" s="317">
        <v>532</v>
      </c>
      <c r="J37" s="472">
        <v>261817</v>
      </c>
      <c r="K37" s="473">
        <v>0</v>
      </c>
      <c r="L37" s="58">
        <v>359</v>
      </c>
      <c r="M37" s="317">
        <v>824</v>
      </c>
      <c r="N37" s="58">
        <v>683</v>
      </c>
      <c r="O37" s="317">
        <v>0</v>
      </c>
      <c r="P37" s="317">
        <v>0</v>
      </c>
      <c r="Q37" s="317">
        <v>4</v>
      </c>
      <c r="R37" s="58">
        <v>8</v>
      </c>
      <c r="S37" s="317">
        <v>0</v>
      </c>
      <c r="T37" s="58">
        <v>0</v>
      </c>
      <c r="U37" s="317">
        <v>0</v>
      </c>
      <c r="V37" s="317">
        <v>0</v>
      </c>
      <c r="W37" s="58">
        <v>263695</v>
      </c>
      <c r="X37" s="485"/>
      <c r="Y37" s="58"/>
      <c r="Z37" s="58"/>
      <c r="AA37" s="58"/>
      <c r="AB37" s="58"/>
    </row>
    <row r="38" spans="1:28">
      <c r="A38" s="59" t="s">
        <v>2339</v>
      </c>
      <c r="B38" s="317">
        <v>63967</v>
      </c>
      <c r="C38" s="58">
        <v>32604</v>
      </c>
      <c r="D38" s="317">
        <v>4253</v>
      </c>
      <c r="E38" s="58">
        <v>100824</v>
      </c>
      <c r="F38" s="317">
        <v>152295</v>
      </c>
      <c r="G38" s="58">
        <v>0</v>
      </c>
      <c r="H38" s="317">
        <v>1413</v>
      </c>
      <c r="I38" s="317">
        <v>153708</v>
      </c>
      <c r="J38" s="472">
        <v>319374</v>
      </c>
      <c r="K38" s="473">
        <v>143215</v>
      </c>
      <c r="L38" s="58">
        <v>145149</v>
      </c>
      <c r="M38" s="317">
        <v>588</v>
      </c>
      <c r="N38" s="58">
        <v>151175</v>
      </c>
      <c r="O38" s="317">
        <v>1041</v>
      </c>
      <c r="P38" s="317">
        <v>2119</v>
      </c>
      <c r="Q38" s="317">
        <v>5830</v>
      </c>
      <c r="R38" s="58">
        <v>6998</v>
      </c>
      <c r="S38" s="317">
        <v>4</v>
      </c>
      <c r="T38" s="58">
        <v>1121</v>
      </c>
      <c r="U38" s="317">
        <v>54</v>
      </c>
      <c r="V38" s="317">
        <v>16084</v>
      </c>
      <c r="W38" s="58">
        <v>792752</v>
      </c>
      <c r="X38" s="485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317">
        <v>0</v>
      </c>
      <c r="T39" s="58">
        <v>0</v>
      </c>
      <c r="U39" s="317">
        <v>0</v>
      </c>
      <c r="V39" s="317">
        <v>0</v>
      </c>
      <c r="W39" s="58">
        <v>0</v>
      </c>
      <c r="X39" s="485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1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0</v>
      </c>
      <c r="S40" s="317">
        <v>0</v>
      </c>
      <c r="T40" s="58">
        <v>0</v>
      </c>
      <c r="U40" s="317">
        <v>0</v>
      </c>
      <c r="V40" s="317">
        <v>0</v>
      </c>
      <c r="W40" s="58">
        <v>1</v>
      </c>
      <c r="X40" s="485"/>
      <c r="Y40" s="58"/>
      <c r="Z40" s="58"/>
      <c r="AA40" s="58"/>
      <c r="AB40" s="58"/>
    </row>
    <row r="41" spans="1:28">
      <c r="A41" s="59" t="s">
        <v>2342</v>
      </c>
      <c r="B41" s="479">
        <v>27037</v>
      </c>
      <c r="C41" s="540">
        <v>25647</v>
      </c>
      <c r="D41" s="479">
        <v>273</v>
      </c>
      <c r="E41" s="540">
        <v>52957</v>
      </c>
      <c r="F41" s="479">
        <v>36569</v>
      </c>
      <c r="G41" s="540">
        <v>88</v>
      </c>
      <c r="H41" s="479">
        <v>416</v>
      </c>
      <c r="I41" s="479">
        <v>37073</v>
      </c>
      <c r="J41" s="541">
        <v>345759</v>
      </c>
      <c r="K41" s="480">
        <v>239</v>
      </c>
      <c r="L41" s="540">
        <v>102824</v>
      </c>
      <c r="M41" s="479">
        <v>866</v>
      </c>
      <c r="N41" s="540">
        <v>7740</v>
      </c>
      <c r="O41" s="479">
        <v>682</v>
      </c>
      <c r="P41" s="479">
        <v>1208</v>
      </c>
      <c r="Q41" s="479">
        <v>993</v>
      </c>
      <c r="R41" s="540">
        <v>1149</v>
      </c>
      <c r="S41" s="479">
        <v>0</v>
      </c>
      <c r="T41" s="540">
        <v>1372</v>
      </c>
      <c r="U41" s="479">
        <v>0</v>
      </c>
      <c r="V41" s="479">
        <v>0</v>
      </c>
      <c r="W41" s="540">
        <v>462832</v>
      </c>
      <c r="X41" s="485"/>
      <c r="Y41" s="58"/>
      <c r="Z41" s="58"/>
      <c r="AA41" s="58"/>
      <c r="AB41" s="58"/>
    </row>
    <row r="42" spans="1:28">
      <c r="A42" s="59" t="s">
        <v>2343</v>
      </c>
      <c r="B42" s="317">
        <v>2</v>
      </c>
      <c r="C42" s="58">
        <v>393</v>
      </c>
      <c r="D42" s="317">
        <v>158</v>
      </c>
      <c r="E42" s="58">
        <v>553</v>
      </c>
      <c r="F42" s="317">
        <v>142</v>
      </c>
      <c r="G42" s="58">
        <v>0</v>
      </c>
      <c r="H42" s="317">
        <v>0</v>
      </c>
      <c r="I42" s="317">
        <v>142</v>
      </c>
      <c r="J42" s="472">
        <v>740</v>
      </c>
      <c r="K42" s="473">
        <v>370</v>
      </c>
      <c r="L42" s="58">
        <v>433</v>
      </c>
      <c r="M42" s="317">
        <v>0</v>
      </c>
      <c r="N42" s="58">
        <v>1</v>
      </c>
      <c r="O42" s="317">
        <v>1</v>
      </c>
      <c r="P42" s="317">
        <v>2</v>
      </c>
      <c r="Q42" s="317">
        <v>83</v>
      </c>
      <c r="R42" s="58">
        <v>529</v>
      </c>
      <c r="S42" s="317">
        <v>0</v>
      </c>
      <c r="T42" s="58">
        <v>7</v>
      </c>
      <c r="U42" s="317">
        <v>0</v>
      </c>
      <c r="V42" s="317">
        <v>0</v>
      </c>
      <c r="W42" s="58">
        <v>2166</v>
      </c>
      <c r="X42" s="485"/>
      <c r="Y42" s="58"/>
      <c r="Z42" s="58"/>
      <c r="AA42" s="58"/>
      <c r="AB42" s="58"/>
    </row>
    <row r="43" spans="1:28">
      <c r="A43" s="59" t="s">
        <v>2344</v>
      </c>
      <c r="B43" s="317">
        <v>175</v>
      </c>
      <c r="C43" s="58">
        <v>6</v>
      </c>
      <c r="D43" s="317">
        <v>173</v>
      </c>
      <c r="E43" s="58">
        <v>354</v>
      </c>
      <c r="F43" s="317">
        <v>5850</v>
      </c>
      <c r="G43" s="58">
        <v>0</v>
      </c>
      <c r="H43" s="317">
        <v>2</v>
      </c>
      <c r="I43" s="317">
        <v>5852</v>
      </c>
      <c r="J43" s="472">
        <v>739</v>
      </c>
      <c r="K43" s="473">
        <v>813</v>
      </c>
      <c r="L43" s="58">
        <v>822</v>
      </c>
      <c r="M43" s="317">
        <v>47</v>
      </c>
      <c r="N43" s="58">
        <v>1027</v>
      </c>
      <c r="O43" s="317">
        <v>2</v>
      </c>
      <c r="P43" s="317">
        <v>140</v>
      </c>
      <c r="Q43" s="317">
        <v>309</v>
      </c>
      <c r="R43" s="58">
        <v>444</v>
      </c>
      <c r="S43" s="317">
        <v>0</v>
      </c>
      <c r="T43" s="58">
        <v>3</v>
      </c>
      <c r="U43" s="317">
        <v>1</v>
      </c>
      <c r="V43" s="317">
        <v>2</v>
      </c>
      <c r="W43" s="58">
        <v>4349</v>
      </c>
      <c r="X43" s="485"/>
      <c r="Y43" s="58"/>
      <c r="Z43" s="58"/>
      <c r="AA43" s="58"/>
      <c r="AB43" s="58"/>
    </row>
    <row r="44" spans="1:28">
      <c r="A44" s="59" t="s">
        <v>2345</v>
      </c>
      <c r="B44" s="317">
        <v>14406</v>
      </c>
      <c r="C44" s="58">
        <v>9912</v>
      </c>
      <c r="D44" s="317">
        <v>195</v>
      </c>
      <c r="E44" s="58">
        <v>24513</v>
      </c>
      <c r="F44" s="317">
        <v>18878</v>
      </c>
      <c r="G44" s="58">
        <v>104</v>
      </c>
      <c r="H44" s="317">
        <v>96</v>
      </c>
      <c r="I44" s="317">
        <v>19078</v>
      </c>
      <c r="J44" s="472">
        <v>167575</v>
      </c>
      <c r="K44" s="473">
        <v>0</v>
      </c>
      <c r="L44" s="58">
        <v>38354</v>
      </c>
      <c r="M44" s="317">
        <v>1520</v>
      </c>
      <c r="N44" s="58">
        <v>2769</v>
      </c>
      <c r="O44" s="317">
        <v>104</v>
      </c>
      <c r="P44" s="317">
        <v>66</v>
      </c>
      <c r="Q44" s="317">
        <v>0</v>
      </c>
      <c r="R44" s="58">
        <v>176</v>
      </c>
      <c r="S44" s="317">
        <v>0</v>
      </c>
      <c r="T44" s="58">
        <v>369</v>
      </c>
      <c r="U44" s="317">
        <v>1</v>
      </c>
      <c r="V44" s="317">
        <v>0</v>
      </c>
      <c r="W44" s="58">
        <v>210934</v>
      </c>
      <c r="X44" s="485"/>
      <c r="Y44" s="58"/>
      <c r="Z44" s="58"/>
      <c r="AA44" s="58"/>
      <c r="AB44" s="58"/>
    </row>
    <row r="45" spans="1:28">
      <c r="A45" s="60" t="s">
        <v>2346</v>
      </c>
      <c r="B45" s="474">
        <v>13097</v>
      </c>
      <c r="C45" s="475">
        <v>9902</v>
      </c>
      <c r="D45" s="474">
        <v>1046</v>
      </c>
      <c r="E45" s="475">
        <v>24045</v>
      </c>
      <c r="F45" s="474">
        <v>30781</v>
      </c>
      <c r="G45" s="475">
        <v>0</v>
      </c>
      <c r="H45" s="474">
        <v>134</v>
      </c>
      <c r="I45" s="474">
        <v>30915</v>
      </c>
      <c r="J45" s="476">
        <v>49571</v>
      </c>
      <c r="K45" s="477">
        <v>292</v>
      </c>
      <c r="L45" s="475">
        <v>26097</v>
      </c>
      <c r="M45" s="474">
        <v>57</v>
      </c>
      <c r="N45" s="475">
        <v>1387</v>
      </c>
      <c r="O45" s="474">
        <v>240</v>
      </c>
      <c r="P45" s="474">
        <v>227</v>
      </c>
      <c r="Q45" s="474">
        <v>411</v>
      </c>
      <c r="R45" s="475">
        <v>423</v>
      </c>
      <c r="S45" s="474">
        <v>39</v>
      </c>
      <c r="T45" s="475">
        <v>90</v>
      </c>
      <c r="U45" s="474">
        <v>4</v>
      </c>
      <c r="V45" s="474">
        <v>14</v>
      </c>
      <c r="W45" s="475">
        <v>78852</v>
      </c>
      <c r="X45" s="485"/>
      <c r="Y45" s="58"/>
      <c r="Z45" s="58"/>
      <c r="AA45" s="58"/>
      <c r="AB45" s="58"/>
    </row>
    <row r="46" spans="1:28">
      <c r="A46" s="59" t="s">
        <v>2347</v>
      </c>
      <c r="B46" s="317">
        <v>3107</v>
      </c>
      <c r="C46" s="58">
        <v>1867</v>
      </c>
      <c r="D46" s="317">
        <v>20</v>
      </c>
      <c r="E46" s="58">
        <v>4994</v>
      </c>
      <c r="F46" s="317">
        <v>1584</v>
      </c>
      <c r="G46" s="58">
        <v>13</v>
      </c>
      <c r="H46" s="317">
        <v>17</v>
      </c>
      <c r="I46" s="317">
        <v>1614</v>
      </c>
      <c r="J46" s="472">
        <v>8628</v>
      </c>
      <c r="K46" s="473">
        <v>2</v>
      </c>
      <c r="L46" s="58">
        <v>3674</v>
      </c>
      <c r="M46" s="317">
        <v>246</v>
      </c>
      <c r="N46" s="58">
        <v>585</v>
      </c>
      <c r="O46" s="317">
        <v>4</v>
      </c>
      <c r="P46" s="317">
        <v>30</v>
      </c>
      <c r="Q46" s="317">
        <v>51</v>
      </c>
      <c r="R46" s="58">
        <v>317</v>
      </c>
      <c r="S46" s="317">
        <v>0</v>
      </c>
      <c r="T46" s="58">
        <v>17</v>
      </c>
      <c r="U46" s="317">
        <v>0</v>
      </c>
      <c r="V46" s="317">
        <v>0</v>
      </c>
      <c r="W46" s="58">
        <v>13554</v>
      </c>
      <c r="X46" s="485"/>
      <c r="Y46" s="58"/>
      <c r="Z46" s="58"/>
      <c r="AA46" s="58"/>
      <c r="AB46" s="58"/>
    </row>
    <row r="47" spans="1:28">
      <c r="A47" s="59" t="s">
        <v>2348</v>
      </c>
      <c r="B47" s="317">
        <v>21795</v>
      </c>
      <c r="C47" s="58">
        <v>14989</v>
      </c>
      <c r="D47" s="317">
        <v>943</v>
      </c>
      <c r="E47" s="58">
        <v>37727</v>
      </c>
      <c r="F47" s="317">
        <v>47900</v>
      </c>
      <c r="G47" s="58">
        <v>0</v>
      </c>
      <c r="H47" s="317">
        <v>208</v>
      </c>
      <c r="I47" s="317">
        <v>48108</v>
      </c>
      <c r="J47" s="472">
        <v>425331</v>
      </c>
      <c r="K47" s="473">
        <v>0</v>
      </c>
      <c r="L47" s="58">
        <v>37502</v>
      </c>
      <c r="M47" s="317">
        <v>934</v>
      </c>
      <c r="N47" s="58">
        <v>1980</v>
      </c>
      <c r="O47" s="317">
        <v>640</v>
      </c>
      <c r="P47" s="317">
        <v>513</v>
      </c>
      <c r="Q47" s="317">
        <v>95</v>
      </c>
      <c r="R47" s="58">
        <v>639</v>
      </c>
      <c r="S47" s="317">
        <v>4</v>
      </c>
      <c r="T47" s="58">
        <v>115</v>
      </c>
      <c r="U47" s="317">
        <v>0</v>
      </c>
      <c r="V47" s="317">
        <v>1</v>
      </c>
      <c r="W47" s="58">
        <v>467754</v>
      </c>
      <c r="X47" s="485"/>
      <c r="Y47" s="58"/>
      <c r="Z47" s="58"/>
      <c r="AA47" s="58"/>
      <c r="AB47" s="58"/>
    </row>
    <row r="48" spans="1:28">
      <c r="A48" s="59" t="s">
        <v>2349</v>
      </c>
      <c r="B48" s="317">
        <v>2568</v>
      </c>
      <c r="C48" s="58">
        <v>1494</v>
      </c>
      <c r="D48" s="317">
        <v>106</v>
      </c>
      <c r="E48" s="58">
        <v>4168</v>
      </c>
      <c r="F48" s="317">
        <v>2166</v>
      </c>
      <c r="G48" s="58">
        <v>7</v>
      </c>
      <c r="H48" s="317">
        <v>62</v>
      </c>
      <c r="I48" s="317">
        <v>2235</v>
      </c>
      <c r="J48" s="472">
        <v>97775</v>
      </c>
      <c r="K48" s="473">
        <v>11</v>
      </c>
      <c r="L48" s="58">
        <v>7411</v>
      </c>
      <c r="M48" s="317">
        <v>11</v>
      </c>
      <c r="N48" s="58">
        <v>452</v>
      </c>
      <c r="O48" s="317">
        <v>25</v>
      </c>
      <c r="P48" s="317">
        <v>39</v>
      </c>
      <c r="Q48" s="317">
        <v>5</v>
      </c>
      <c r="R48" s="58">
        <v>18</v>
      </c>
      <c r="S48" s="317">
        <v>2</v>
      </c>
      <c r="T48" s="58">
        <v>49</v>
      </c>
      <c r="U48" s="317">
        <v>0</v>
      </c>
      <c r="V48" s="317">
        <v>0</v>
      </c>
      <c r="W48" s="58">
        <v>105798</v>
      </c>
      <c r="X48" s="485"/>
      <c r="Y48" s="58"/>
      <c r="Z48" s="58"/>
      <c r="AA48" s="58"/>
      <c r="AB48" s="58"/>
    </row>
    <row r="49" spans="1:28">
      <c r="A49" s="59" t="s">
        <v>2350</v>
      </c>
      <c r="B49" s="317">
        <v>1379</v>
      </c>
      <c r="C49" s="58">
        <v>879</v>
      </c>
      <c r="D49" s="317">
        <v>6</v>
      </c>
      <c r="E49" s="58">
        <v>2264</v>
      </c>
      <c r="F49" s="317">
        <v>386</v>
      </c>
      <c r="G49" s="58">
        <v>0</v>
      </c>
      <c r="H49" s="317">
        <v>0</v>
      </c>
      <c r="I49" s="317">
        <v>386</v>
      </c>
      <c r="J49" s="472">
        <v>9060</v>
      </c>
      <c r="K49" s="473">
        <v>128</v>
      </c>
      <c r="L49" s="58">
        <v>1702</v>
      </c>
      <c r="M49" s="317">
        <v>55</v>
      </c>
      <c r="N49" s="58">
        <v>93</v>
      </c>
      <c r="O49" s="317">
        <v>15</v>
      </c>
      <c r="P49" s="317">
        <v>25</v>
      </c>
      <c r="Q49" s="317">
        <v>18</v>
      </c>
      <c r="R49" s="58">
        <v>53</v>
      </c>
      <c r="S49" s="317">
        <v>0</v>
      </c>
      <c r="T49" s="58">
        <v>5</v>
      </c>
      <c r="U49" s="317">
        <v>0</v>
      </c>
      <c r="V49" s="317">
        <v>0</v>
      </c>
      <c r="W49" s="58">
        <v>11154</v>
      </c>
      <c r="X49" s="485"/>
      <c r="Y49" s="58"/>
      <c r="Z49" s="58"/>
      <c r="AA49" s="58"/>
      <c r="AB49" s="58"/>
    </row>
    <row r="50" spans="1:28">
      <c r="A50" s="59" t="s">
        <v>2351</v>
      </c>
      <c r="B50" s="317">
        <v>48802</v>
      </c>
      <c r="C50" s="58">
        <v>31424</v>
      </c>
      <c r="D50" s="317">
        <v>3053</v>
      </c>
      <c r="E50" s="58">
        <v>83279</v>
      </c>
      <c r="F50" s="317">
        <v>59773</v>
      </c>
      <c r="G50" s="58">
        <v>4</v>
      </c>
      <c r="H50" s="317">
        <v>296</v>
      </c>
      <c r="I50" s="317">
        <v>60073</v>
      </c>
      <c r="J50" s="472">
        <v>220740</v>
      </c>
      <c r="K50" s="473">
        <v>0</v>
      </c>
      <c r="L50" s="58">
        <v>111094</v>
      </c>
      <c r="M50" s="317">
        <v>325</v>
      </c>
      <c r="N50" s="58">
        <v>3147</v>
      </c>
      <c r="O50" s="317">
        <v>720</v>
      </c>
      <c r="P50" s="317">
        <v>800</v>
      </c>
      <c r="Q50" s="317">
        <v>-1</v>
      </c>
      <c r="R50" s="58">
        <v>246</v>
      </c>
      <c r="S50" s="317">
        <v>8</v>
      </c>
      <c r="T50" s="58">
        <v>467</v>
      </c>
      <c r="U50" s="317">
        <v>6</v>
      </c>
      <c r="V50" s="317">
        <v>6</v>
      </c>
      <c r="W50" s="58">
        <v>337558</v>
      </c>
      <c r="X50" s="485"/>
      <c r="Y50" s="58"/>
      <c r="Z50" s="58"/>
      <c r="AA50" s="58"/>
      <c r="AB50" s="58"/>
    </row>
    <row r="51" spans="1:28">
      <c r="A51" s="61" t="s">
        <v>1619</v>
      </c>
      <c r="B51" s="478">
        <v>846271.21</v>
      </c>
      <c r="C51" s="478">
        <v>482738.9</v>
      </c>
      <c r="D51" s="478">
        <v>51623.49</v>
      </c>
      <c r="E51" s="478">
        <v>1380633.6000000001</v>
      </c>
      <c r="F51" s="478">
        <v>1061334.27</v>
      </c>
      <c r="G51" s="478">
        <v>2860</v>
      </c>
      <c r="H51" s="478">
        <v>8966</v>
      </c>
      <c r="I51" s="478">
        <v>1073160.27</v>
      </c>
      <c r="J51" s="478">
        <v>6879888.8200000003</v>
      </c>
      <c r="K51" s="478">
        <v>749249.03</v>
      </c>
      <c r="L51" s="478">
        <v>2080898.11</v>
      </c>
      <c r="M51" s="478">
        <v>38876</v>
      </c>
      <c r="N51" s="478">
        <v>1136484.1299999999</v>
      </c>
      <c r="O51" s="478">
        <v>15092.64</v>
      </c>
      <c r="P51" s="478">
        <v>127656.64</v>
      </c>
      <c r="Q51" s="478">
        <v>85413.62</v>
      </c>
      <c r="R51" s="478">
        <v>75622.070000000007</v>
      </c>
      <c r="S51" s="478">
        <v>227</v>
      </c>
      <c r="T51" s="478">
        <v>16016.33</v>
      </c>
      <c r="U51" s="478">
        <v>292</v>
      </c>
      <c r="V51" s="478">
        <v>259915.93</v>
      </c>
      <c r="W51" s="490">
        <v>11465632.32</v>
      </c>
      <c r="X51" s="485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67</v>
      </c>
      <c r="O52" s="317">
        <v>0</v>
      </c>
      <c r="P52" s="317">
        <v>0</v>
      </c>
      <c r="Q52" s="317">
        <v>0</v>
      </c>
      <c r="R52" s="317">
        <v>0</v>
      </c>
      <c r="S52" s="317">
        <v>0</v>
      </c>
      <c r="T52" s="317">
        <v>0</v>
      </c>
      <c r="U52" s="317">
        <v>0</v>
      </c>
      <c r="V52" s="317">
        <v>0</v>
      </c>
      <c r="W52" s="485">
        <v>67</v>
      </c>
      <c r="X52" s="485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317">
        <v>0</v>
      </c>
      <c r="T53" s="58">
        <v>0</v>
      </c>
      <c r="U53" s="317">
        <v>0</v>
      </c>
      <c r="V53" s="317">
        <v>0</v>
      </c>
      <c r="W53" s="58">
        <v>0</v>
      </c>
      <c r="X53" s="485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317">
        <v>0</v>
      </c>
      <c r="T54" s="58">
        <v>0</v>
      </c>
      <c r="U54" s="317">
        <v>0</v>
      </c>
      <c r="V54" s="317">
        <v>0</v>
      </c>
      <c r="W54" s="58">
        <v>0</v>
      </c>
      <c r="X54" s="485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317">
        <v>0</v>
      </c>
      <c r="T55" s="58">
        <v>0</v>
      </c>
      <c r="U55" s="317">
        <v>0</v>
      </c>
      <c r="V55" s="317">
        <v>0</v>
      </c>
      <c r="W55" s="58">
        <v>0</v>
      </c>
      <c r="X55" s="485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317">
        <v>0</v>
      </c>
      <c r="T56" s="58">
        <v>0</v>
      </c>
      <c r="U56" s="317">
        <v>0</v>
      </c>
      <c r="V56" s="317">
        <v>0</v>
      </c>
      <c r="W56" s="58">
        <v>0</v>
      </c>
      <c r="X56" s="485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33283</v>
      </c>
      <c r="O57" s="479">
        <v>0</v>
      </c>
      <c r="P57" s="479">
        <v>0</v>
      </c>
      <c r="Q57" s="479">
        <v>0</v>
      </c>
      <c r="R57" s="540">
        <v>0</v>
      </c>
      <c r="S57" s="479">
        <v>0</v>
      </c>
      <c r="T57" s="540">
        <v>0</v>
      </c>
      <c r="U57" s="479">
        <v>0</v>
      </c>
      <c r="V57" s="479">
        <v>0</v>
      </c>
      <c r="W57" s="540">
        <v>33283</v>
      </c>
      <c r="X57" s="485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3992</v>
      </c>
      <c r="O58" s="317">
        <v>0</v>
      </c>
      <c r="P58" s="317">
        <v>0</v>
      </c>
      <c r="Q58" s="317">
        <v>0</v>
      </c>
      <c r="R58" s="58">
        <v>0</v>
      </c>
      <c r="S58" s="317">
        <v>0</v>
      </c>
      <c r="T58" s="58">
        <v>0</v>
      </c>
      <c r="U58" s="317">
        <v>0</v>
      </c>
      <c r="V58" s="317">
        <v>0</v>
      </c>
      <c r="W58" s="58">
        <v>3992</v>
      </c>
      <c r="X58" s="485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25</v>
      </c>
      <c r="O59" s="317">
        <v>0</v>
      </c>
      <c r="P59" s="317">
        <v>0</v>
      </c>
      <c r="Q59" s="317">
        <v>0</v>
      </c>
      <c r="R59" s="58">
        <v>0</v>
      </c>
      <c r="S59" s="317">
        <v>0</v>
      </c>
      <c r="T59" s="58">
        <v>0</v>
      </c>
      <c r="U59" s="317">
        <v>0</v>
      </c>
      <c r="V59" s="317">
        <v>0</v>
      </c>
      <c r="W59" s="58">
        <v>25</v>
      </c>
      <c r="X59" s="485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317">
        <v>0</v>
      </c>
      <c r="T60" s="58">
        <v>0</v>
      </c>
      <c r="U60" s="317">
        <v>0</v>
      </c>
      <c r="V60" s="317">
        <v>0</v>
      </c>
      <c r="W60" s="58">
        <v>0</v>
      </c>
      <c r="X60" s="485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74">
        <v>0</v>
      </c>
      <c r="T61" s="475">
        <v>0</v>
      </c>
      <c r="U61" s="474">
        <v>0</v>
      </c>
      <c r="V61" s="474">
        <v>0</v>
      </c>
      <c r="W61" s="475">
        <v>0</v>
      </c>
      <c r="X61" s="485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768</v>
      </c>
      <c r="O62" s="317">
        <v>0</v>
      </c>
      <c r="P62" s="317">
        <v>0</v>
      </c>
      <c r="Q62" s="317">
        <v>0</v>
      </c>
      <c r="R62" s="58">
        <v>0</v>
      </c>
      <c r="S62" s="317">
        <v>0</v>
      </c>
      <c r="T62" s="58">
        <v>0</v>
      </c>
      <c r="U62" s="317">
        <v>0</v>
      </c>
      <c r="V62" s="317">
        <v>0</v>
      </c>
      <c r="W62" s="58">
        <v>768</v>
      </c>
      <c r="X62" s="485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317">
        <v>0</v>
      </c>
      <c r="T63" s="58">
        <v>0</v>
      </c>
      <c r="U63" s="317">
        <v>0</v>
      </c>
      <c r="V63" s="317">
        <v>0</v>
      </c>
      <c r="W63" s="58">
        <v>0</v>
      </c>
      <c r="X63" s="485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317">
        <v>0</v>
      </c>
      <c r="T64" s="58">
        <v>0</v>
      </c>
      <c r="U64" s="317">
        <v>0</v>
      </c>
      <c r="V64" s="317">
        <v>0</v>
      </c>
      <c r="W64" s="58">
        <v>0</v>
      </c>
      <c r="X64" s="485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2</v>
      </c>
      <c r="O65" s="317">
        <v>0</v>
      </c>
      <c r="P65" s="317">
        <v>0</v>
      </c>
      <c r="Q65" s="317">
        <v>0</v>
      </c>
      <c r="R65" s="58">
        <v>0</v>
      </c>
      <c r="S65" s="317">
        <v>0</v>
      </c>
      <c r="T65" s="58">
        <v>0</v>
      </c>
      <c r="U65" s="317">
        <v>0</v>
      </c>
      <c r="V65" s="317">
        <v>0</v>
      </c>
      <c r="W65" s="58">
        <v>2</v>
      </c>
      <c r="X65" s="485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317">
        <v>0</v>
      </c>
      <c r="T66" s="58">
        <v>0</v>
      </c>
      <c r="U66" s="317">
        <v>0</v>
      </c>
      <c r="V66" s="317">
        <v>0</v>
      </c>
      <c r="W66" s="58">
        <v>0</v>
      </c>
      <c r="X66" s="485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79">
        <v>0</v>
      </c>
      <c r="T67" s="540">
        <v>0</v>
      </c>
      <c r="U67" s="479">
        <v>0</v>
      </c>
      <c r="V67" s="479">
        <v>0</v>
      </c>
      <c r="W67" s="540">
        <v>0</v>
      </c>
      <c r="X67" s="485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277</v>
      </c>
      <c r="O68" s="317">
        <v>0</v>
      </c>
      <c r="P68" s="317">
        <v>0</v>
      </c>
      <c r="Q68" s="317">
        <v>0</v>
      </c>
      <c r="R68" s="58">
        <v>0</v>
      </c>
      <c r="S68" s="317">
        <v>0</v>
      </c>
      <c r="T68" s="58">
        <v>0</v>
      </c>
      <c r="U68" s="317">
        <v>0</v>
      </c>
      <c r="V68" s="317">
        <v>0</v>
      </c>
      <c r="W68" s="58">
        <v>277</v>
      </c>
      <c r="X68" s="485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58698</v>
      </c>
      <c r="O69" s="317">
        <v>0</v>
      </c>
      <c r="P69" s="317">
        <v>0</v>
      </c>
      <c r="Q69" s="317">
        <v>0</v>
      </c>
      <c r="R69" s="58">
        <v>0</v>
      </c>
      <c r="S69" s="317">
        <v>0</v>
      </c>
      <c r="T69" s="58">
        <v>0</v>
      </c>
      <c r="U69" s="317">
        <v>0</v>
      </c>
      <c r="V69" s="317">
        <v>0</v>
      </c>
      <c r="W69" s="58">
        <v>58698</v>
      </c>
      <c r="X69" s="485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317">
        <v>0</v>
      </c>
      <c r="T70" s="58">
        <v>0</v>
      </c>
      <c r="U70" s="317">
        <v>0</v>
      </c>
      <c r="V70" s="317">
        <v>0</v>
      </c>
      <c r="W70" s="58">
        <v>0</v>
      </c>
      <c r="X70" s="485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74">
        <v>0</v>
      </c>
      <c r="T71" s="475">
        <v>0</v>
      </c>
      <c r="U71" s="474">
        <v>0</v>
      </c>
      <c r="V71" s="474">
        <v>0</v>
      </c>
      <c r="W71" s="475">
        <v>0</v>
      </c>
      <c r="X71" s="485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317">
        <v>0</v>
      </c>
      <c r="T72" s="58">
        <v>0</v>
      </c>
      <c r="U72" s="317">
        <v>0</v>
      </c>
      <c r="V72" s="317">
        <v>0</v>
      </c>
      <c r="W72" s="58">
        <v>0</v>
      </c>
      <c r="X72" s="485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317">
        <v>0</v>
      </c>
      <c r="T73" s="58">
        <v>0</v>
      </c>
      <c r="U73" s="317">
        <v>0</v>
      </c>
      <c r="V73" s="317">
        <v>0</v>
      </c>
      <c r="W73" s="58">
        <v>0</v>
      </c>
      <c r="X73" s="485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3150</v>
      </c>
      <c r="O74" s="317">
        <v>0</v>
      </c>
      <c r="P74" s="317">
        <v>0</v>
      </c>
      <c r="Q74" s="317">
        <v>0</v>
      </c>
      <c r="R74" s="58">
        <v>0</v>
      </c>
      <c r="S74" s="317">
        <v>0</v>
      </c>
      <c r="T74" s="58">
        <v>0</v>
      </c>
      <c r="U74" s="317">
        <v>0</v>
      </c>
      <c r="V74" s="317">
        <v>0</v>
      </c>
      <c r="W74" s="58">
        <v>3150</v>
      </c>
      <c r="X74" s="485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1711</v>
      </c>
      <c r="O75" s="317">
        <v>0</v>
      </c>
      <c r="P75" s="317">
        <v>0</v>
      </c>
      <c r="Q75" s="317">
        <v>0</v>
      </c>
      <c r="R75" s="58">
        <v>0</v>
      </c>
      <c r="S75" s="317">
        <v>0</v>
      </c>
      <c r="T75" s="58">
        <v>0</v>
      </c>
      <c r="U75" s="317">
        <v>0</v>
      </c>
      <c r="V75" s="317">
        <v>0</v>
      </c>
      <c r="W75" s="58">
        <v>1711</v>
      </c>
      <c r="X75" s="485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101973</v>
      </c>
      <c r="O76" s="479">
        <v>0</v>
      </c>
      <c r="P76" s="479">
        <v>0</v>
      </c>
      <c r="Q76" s="479">
        <v>0</v>
      </c>
      <c r="R76" s="479">
        <v>0</v>
      </c>
      <c r="S76" s="479">
        <v>0</v>
      </c>
      <c r="T76" s="479">
        <v>0</v>
      </c>
      <c r="U76" s="479">
        <v>0</v>
      </c>
      <c r="V76" s="479">
        <v>0</v>
      </c>
      <c r="W76" s="491">
        <v>101973</v>
      </c>
      <c r="X76" s="485"/>
      <c r="Y76" s="58"/>
      <c r="Z76" s="58"/>
      <c r="AA76" s="58"/>
      <c r="AB76" s="58"/>
    </row>
    <row r="77" spans="1:28" ht="13.5" thickBot="1">
      <c r="A77" s="195" t="s">
        <v>2021</v>
      </c>
      <c r="B77" s="132">
        <v>846271.21</v>
      </c>
      <c r="C77" s="132">
        <v>482738.9</v>
      </c>
      <c r="D77" s="132">
        <v>51623.49</v>
      </c>
      <c r="E77" s="132">
        <v>1380633.6000000001</v>
      </c>
      <c r="F77" s="132">
        <v>1061334.27</v>
      </c>
      <c r="G77" s="132">
        <v>2860</v>
      </c>
      <c r="H77" s="132">
        <v>8966</v>
      </c>
      <c r="I77" s="132">
        <v>1073160.27</v>
      </c>
      <c r="J77" s="132">
        <v>6879888.8200000003</v>
      </c>
      <c r="K77" s="132">
        <v>749249.03</v>
      </c>
      <c r="L77" s="132">
        <v>2080898.11</v>
      </c>
      <c r="M77" s="132">
        <v>38876</v>
      </c>
      <c r="N77" s="132">
        <v>1238457.1299999999</v>
      </c>
      <c r="O77" s="132">
        <v>15092.64</v>
      </c>
      <c r="P77" s="132">
        <v>127656.64</v>
      </c>
      <c r="Q77" s="132">
        <v>85413.62</v>
      </c>
      <c r="R77" s="132">
        <v>75622.070000000007</v>
      </c>
      <c r="S77" s="132">
        <v>227</v>
      </c>
      <c r="T77" s="132">
        <v>16016.33</v>
      </c>
      <c r="U77" s="132">
        <v>292</v>
      </c>
      <c r="V77" s="132">
        <v>259915.93</v>
      </c>
      <c r="W77" s="132">
        <v>11567605.32</v>
      </c>
      <c r="X77" s="107"/>
      <c r="Y77" s="8"/>
      <c r="Z77" s="8"/>
      <c r="AA77" s="8"/>
      <c r="AB77" s="8"/>
    </row>
    <row r="78" spans="1:28">
      <c r="A78" s="192">
        <v>2002</v>
      </c>
      <c r="B78" s="78">
        <v>887536</v>
      </c>
      <c r="C78" s="79">
        <v>511954</v>
      </c>
      <c r="D78" s="70">
        <v>647</v>
      </c>
      <c r="E78" s="76">
        <v>1400137</v>
      </c>
      <c r="F78" s="70">
        <v>837018</v>
      </c>
      <c r="G78" s="99">
        <v>4060</v>
      </c>
      <c r="H78" s="70">
        <v>9947</v>
      </c>
      <c r="I78" s="76">
        <v>851025</v>
      </c>
      <c r="J78" s="79">
        <v>5438646</v>
      </c>
      <c r="K78" s="70">
        <v>639190</v>
      </c>
      <c r="L78" s="79">
        <v>1698666</v>
      </c>
      <c r="M78" s="67">
        <v>40730</v>
      </c>
      <c r="N78" s="79">
        <v>1387230</v>
      </c>
      <c r="O78" s="70">
        <v>10192</v>
      </c>
      <c r="P78" s="79">
        <v>26493</v>
      </c>
      <c r="Q78" s="70">
        <v>62392</v>
      </c>
      <c r="R78" s="79">
        <v>89308</v>
      </c>
      <c r="S78" s="67">
        <v>630</v>
      </c>
      <c r="T78" s="66">
        <v>14206</v>
      </c>
      <c r="U78" s="70">
        <v>147</v>
      </c>
      <c r="V78" s="79">
        <v>180945</v>
      </c>
      <c r="W78" s="75">
        <v>9588775</v>
      </c>
      <c r="X78" s="107"/>
      <c r="Y78" s="8"/>
      <c r="Z78" s="8"/>
      <c r="AA78" s="8"/>
      <c r="AB78" s="8"/>
    </row>
    <row r="79" spans="1:28">
      <c r="A79" s="193">
        <v>2001</v>
      </c>
      <c r="B79" s="78">
        <v>969797</v>
      </c>
      <c r="C79" s="79">
        <v>481308</v>
      </c>
      <c r="D79" s="70">
        <v>7589</v>
      </c>
      <c r="E79" s="79">
        <v>1458694</v>
      </c>
      <c r="F79" s="70">
        <v>843923</v>
      </c>
      <c r="G79" s="79">
        <v>5649</v>
      </c>
      <c r="H79" s="70">
        <v>9305</v>
      </c>
      <c r="I79" s="79">
        <v>858877</v>
      </c>
      <c r="J79" s="79">
        <v>5820192</v>
      </c>
      <c r="K79" s="70">
        <v>874700</v>
      </c>
      <c r="L79" s="79">
        <v>1794604</v>
      </c>
      <c r="M79" s="67">
        <v>33727</v>
      </c>
      <c r="N79" s="79">
        <v>1158448</v>
      </c>
      <c r="O79" s="70">
        <v>9341</v>
      </c>
      <c r="P79" s="79">
        <v>17749</v>
      </c>
      <c r="Q79" s="70">
        <v>33150</v>
      </c>
      <c r="R79" s="79">
        <v>94725</v>
      </c>
      <c r="S79" s="67">
        <v>100</v>
      </c>
      <c r="T79" s="66">
        <v>14393</v>
      </c>
      <c r="U79" s="70">
        <v>135</v>
      </c>
      <c r="V79" s="79">
        <v>297346</v>
      </c>
      <c r="W79" s="79">
        <v>10148610</v>
      </c>
    </row>
    <row r="80" spans="1:28">
      <c r="A80" s="193">
        <v>2000</v>
      </c>
      <c r="B80" s="78">
        <v>993739</v>
      </c>
      <c r="C80" s="79">
        <v>511623</v>
      </c>
      <c r="D80" s="70">
        <v>89702</v>
      </c>
      <c r="E80" s="79">
        <v>1595064</v>
      </c>
      <c r="F80" s="70">
        <v>933754</v>
      </c>
      <c r="G80" s="96">
        <v>7865</v>
      </c>
      <c r="H80" s="70">
        <v>95491</v>
      </c>
      <c r="I80" s="79">
        <v>1037110</v>
      </c>
      <c r="J80" s="79">
        <v>5244561</v>
      </c>
      <c r="K80" s="70">
        <v>910299</v>
      </c>
      <c r="L80" s="79">
        <v>1798626</v>
      </c>
      <c r="M80" s="95">
        <v>152327</v>
      </c>
      <c r="N80" s="79">
        <v>1037131</v>
      </c>
      <c r="O80" s="70">
        <v>10165</v>
      </c>
      <c r="P80" s="79">
        <v>57820</v>
      </c>
      <c r="Q80" s="70">
        <v>47841</v>
      </c>
      <c r="R80" s="79">
        <v>129473</v>
      </c>
      <c r="S80" s="95">
        <v>167</v>
      </c>
      <c r="T80" s="96">
        <v>14907</v>
      </c>
      <c r="U80" s="70">
        <v>164</v>
      </c>
      <c r="V80" s="79">
        <v>238052</v>
      </c>
      <c r="W80" s="79">
        <v>9641533</v>
      </c>
    </row>
    <row r="81" spans="1:23" ht="13.5" thickBot="1">
      <c r="A81" s="194">
        <v>1999</v>
      </c>
      <c r="B81" s="92">
        <v>861257</v>
      </c>
      <c r="C81" s="90">
        <v>518909</v>
      </c>
      <c r="D81" s="91">
        <v>79645</v>
      </c>
      <c r="E81" s="90">
        <v>1459811</v>
      </c>
      <c r="F81" s="91">
        <v>904634</v>
      </c>
      <c r="G81" s="90">
        <v>10995</v>
      </c>
      <c r="H81" s="91">
        <v>9214</v>
      </c>
      <c r="I81" s="90">
        <v>924843</v>
      </c>
      <c r="J81" s="90">
        <v>5312577</v>
      </c>
      <c r="K81" s="91">
        <v>877849</v>
      </c>
      <c r="L81" s="90">
        <v>1623501</v>
      </c>
      <c r="M81" s="91">
        <v>118975</v>
      </c>
      <c r="N81" s="90">
        <v>1022638</v>
      </c>
      <c r="O81" s="91">
        <v>9173</v>
      </c>
      <c r="P81" s="90">
        <v>58800</v>
      </c>
      <c r="Q81" s="91">
        <v>98004</v>
      </c>
      <c r="R81" s="90">
        <v>172482</v>
      </c>
      <c r="S81" s="91">
        <v>141</v>
      </c>
      <c r="T81" s="90">
        <v>13531</v>
      </c>
      <c r="U81" s="91">
        <v>288</v>
      </c>
      <c r="V81" s="90">
        <v>48711</v>
      </c>
      <c r="W81" s="90">
        <v>9356670</v>
      </c>
    </row>
    <row r="82" spans="1:23">
      <c r="A82" s="1" t="s">
        <v>1605</v>
      </c>
    </row>
    <row r="84" spans="1:23" ht="13.5" thickBot="1"/>
    <row r="85" spans="1:23" ht="13.5" thickBot="1">
      <c r="A85" s="609" t="s">
        <v>1909</v>
      </c>
    </row>
  </sheetData>
  <mergeCells count="30">
    <mergeCell ref="P11:P13"/>
    <mergeCell ref="Q11:Q13"/>
    <mergeCell ref="V11:V13"/>
    <mergeCell ref="W11:W13"/>
    <mergeCell ref="R11:R13"/>
    <mergeCell ref="S11:S13"/>
    <mergeCell ref="T11:T13"/>
    <mergeCell ref="U11:U13"/>
    <mergeCell ref="J11:J13"/>
    <mergeCell ref="K11:K13"/>
    <mergeCell ref="L11:L13"/>
    <mergeCell ref="M11:M13"/>
    <mergeCell ref="N11:N13"/>
    <mergeCell ref="O11:O13"/>
    <mergeCell ref="D11:D13"/>
    <mergeCell ref="E11:E13"/>
    <mergeCell ref="F11:F13"/>
    <mergeCell ref="G11:G13"/>
    <mergeCell ref="H11:H13"/>
    <mergeCell ref="I11:I13"/>
    <mergeCell ref="J5:R6"/>
    <mergeCell ref="S5:W6"/>
    <mergeCell ref="A9:A13"/>
    <mergeCell ref="A5:I6"/>
    <mergeCell ref="J10:W10"/>
    <mergeCell ref="J9:W9"/>
    <mergeCell ref="B9:E10"/>
    <mergeCell ref="F9:I10"/>
    <mergeCell ref="B11:B13"/>
    <mergeCell ref="C11:C13"/>
  </mergeCells>
  <phoneticPr fontId="2" type="noConversion"/>
  <hyperlinks>
    <hyperlink ref="A1" location="icindekiler!A73" display="İÇİNDEKİLER"/>
    <hyperlink ref="A2" location="Index!A73" display="INDEX"/>
    <hyperlink ref="B1" location="'27A'!A85" display="▼"/>
    <hyperlink ref="A85" location="'27A'!A1" display="▲"/>
  </hyperlinks>
  <pageMargins left="0.36" right="0.17" top="1" bottom="1" header="0.5" footer="0.5"/>
  <pageSetup paperSize="9" scale="65" orientation="portrait" verticalDpi="300" r:id="rId1"/>
  <headerFooter alignWithMargins="0"/>
  <webPublishItems count="1">
    <webPublishItem id="29777" divId="Tablolar son_29777" sourceType="sheet" destinationFile="F:\karıştı valla\Tablolar\Tablolar Son\27A.htm"/>
  </webPublishItem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3"/>
  <dimension ref="A1:AB85"/>
  <sheetViews>
    <sheetView workbookViewId="0">
      <selection activeCell="A3" sqref="A3"/>
    </sheetView>
  </sheetViews>
  <sheetFormatPr defaultRowHeight="12.75"/>
  <cols>
    <col min="1" max="1" width="24.85546875" style="1" customWidth="1"/>
    <col min="2" max="3" width="19.42578125" style="1" customWidth="1"/>
    <col min="4" max="4" width="18.140625" style="1" customWidth="1"/>
    <col min="5" max="6" width="19.42578125" style="1" customWidth="1"/>
    <col min="7" max="7" width="12.7109375" style="1" customWidth="1"/>
    <col min="8" max="8" width="15.42578125" style="1" customWidth="1"/>
    <col min="9" max="9" width="13.7109375" style="1" customWidth="1"/>
    <col min="10" max="10" width="16.28515625" style="1" customWidth="1"/>
    <col min="11" max="12" width="17.5703125" style="1" customWidth="1"/>
    <col min="13" max="13" width="20" style="1" customWidth="1"/>
    <col min="14" max="14" width="20.28515625" style="1" customWidth="1"/>
    <col min="15" max="15" width="15.28515625" style="1" customWidth="1"/>
    <col min="16" max="16" width="9.140625" style="1"/>
    <col min="17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2308</v>
      </c>
      <c r="O3" s="27" t="s">
        <v>2309</v>
      </c>
    </row>
    <row r="4" spans="1:28">
      <c r="A4" s="26"/>
      <c r="O4" s="27"/>
    </row>
    <row r="5" spans="1:28">
      <c r="A5" s="703" t="s">
        <v>2307</v>
      </c>
      <c r="B5" s="703"/>
      <c r="C5" s="703"/>
      <c r="D5" s="703"/>
      <c r="E5" s="703"/>
      <c r="F5" s="703"/>
      <c r="G5" s="704" t="s">
        <v>2310</v>
      </c>
      <c r="H5" s="704"/>
      <c r="I5" s="704"/>
      <c r="J5" s="704"/>
      <c r="K5" s="704"/>
      <c r="L5" s="704"/>
      <c r="M5" s="725"/>
      <c r="N5" s="725"/>
      <c r="O5" s="725"/>
    </row>
    <row r="6" spans="1:28">
      <c r="A6" s="703"/>
      <c r="B6" s="703"/>
      <c r="C6" s="703"/>
      <c r="D6" s="703"/>
      <c r="E6" s="703"/>
      <c r="F6" s="703"/>
      <c r="G6" s="704"/>
      <c r="H6" s="704"/>
      <c r="I6" s="704"/>
      <c r="J6" s="704"/>
      <c r="K6" s="704"/>
      <c r="L6" s="704"/>
      <c r="M6" s="725"/>
      <c r="N6" s="725"/>
      <c r="O6" s="725"/>
    </row>
    <row r="7" spans="1:28">
      <c r="A7" s="28"/>
      <c r="B7" s="28"/>
      <c r="C7" s="28"/>
      <c r="D7" s="28"/>
      <c r="E7" s="28"/>
      <c r="F7" s="28"/>
      <c r="G7" s="38"/>
      <c r="H7" s="38"/>
      <c r="I7" s="38"/>
      <c r="J7" s="38"/>
      <c r="K7" s="38"/>
      <c r="L7" s="38"/>
      <c r="M7" s="38"/>
      <c r="N7" s="38"/>
      <c r="O7" s="38"/>
    </row>
    <row r="8" spans="1:28" ht="13.5" thickBot="1">
      <c r="A8" s="26"/>
    </row>
    <row r="9" spans="1:28" ht="12.75" customHeight="1">
      <c r="A9" s="697" t="s">
        <v>1620</v>
      </c>
      <c r="B9" s="746" t="s">
        <v>1443</v>
      </c>
      <c r="C9" s="747"/>
      <c r="D9" s="747"/>
      <c r="E9" s="747"/>
      <c r="F9" s="748"/>
      <c r="G9" s="680" t="s">
        <v>1856</v>
      </c>
      <c r="H9" s="695"/>
      <c r="I9" s="684"/>
      <c r="J9" s="680" t="s">
        <v>1857</v>
      </c>
      <c r="K9" s="695"/>
      <c r="L9" s="684"/>
      <c r="M9" s="682" t="s">
        <v>2455</v>
      </c>
      <c r="N9" s="682" t="s">
        <v>2454</v>
      </c>
      <c r="O9" s="682" t="s">
        <v>2453</v>
      </c>
    </row>
    <row r="10" spans="1:28" ht="13.5" customHeight="1" thickBot="1">
      <c r="A10" s="698"/>
      <c r="B10" s="740" t="s">
        <v>1861</v>
      </c>
      <c r="C10" s="741"/>
      <c r="D10" s="741"/>
      <c r="E10" s="741"/>
      <c r="F10" s="742"/>
      <c r="G10" s="743" t="s">
        <v>1862</v>
      </c>
      <c r="H10" s="744"/>
      <c r="I10" s="745"/>
      <c r="J10" s="743" t="s">
        <v>1863</v>
      </c>
      <c r="K10" s="744"/>
      <c r="L10" s="745"/>
      <c r="M10" s="686"/>
      <c r="N10" s="686"/>
      <c r="O10" s="686"/>
    </row>
    <row r="11" spans="1:28" ht="12.75" customHeight="1">
      <c r="A11" s="698"/>
      <c r="B11" s="682" t="s">
        <v>2448</v>
      </c>
      <c r="C11" s="682" t="s">
        <v>2449</v>
      </c>
      <c r="D11" s="682" t="s">
        <v>1990</v>
      </c>
      <c r="E11" s="682" t="s">
        <v>2450</v>
      </c>
      <c r="F11" s="682" t="s">
        <v>1984</v>
      </c>
      <c r="G11" s="682" t="s">
        <v>2451</v>
      </c>
      <c r="H11" s="682" t="s">
        <v>2457</v>
      </c>
      <c r="I11" s="682" t="s">
        <v>1984</v>
      </c>
      <c r="J11" s="682" t="s">
        <v>2456</v>
      </c>
      <c r="K11" s="682" t="s">
        <v>2452</v>
      </c>
      <c r="L11" s="682" t="s">
        <v>1984</v>
      </c>
      <c r="M11" s="686"/>
      <c r="N11" s="686"/>
      <c r="O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</row>
    <row r="14" spans="1:28">
      <c r="A14" s="57" t="s">
        <v>1928</v>
      </c>
      <c r="B14" s="30"/>
      <c r="C14" s="30"/>
      <c r="D14" s="105"/>
      <c r="E14" s="30"/>
      <c r="F14" s="127"/>
      <c r="G14" s="12"/>
      <c r="H14" s="30"/>
      <c r="I14" s="127"/>
      <c r="J14" s="128"/>
      <c r="K14" s="128"/>
      <c r="L14" s="35"/>
      <c r="M14" s="30"/>
      <c r="N14" s="35"/>
      <c r="O14" s="35"/>
    </row>
    <row r="15" spans="1:28">
      <c r="A15" s="542" t="s">
        <v>626</v>
      </c>
      <c r="B15" s="35"/>
      <c r="C15" s="35"/>
      <c r="D15" s="8"/>
      <c r="E15" s="35"/>
      <c r="F15" s="128"/>
      <c r="G15" s="107"/>
      <c r="H15" s="35"/>
      <c r="I15" s="128"/>
      <c r="J15" s="128"/>
      <c r="K15" s="128"/>
      <c r="L15" s="35"/>
      <c r="M15" s="35"/>
      <c r="N15" s="35"/>
      <c r="O15" s="107"/>
      <c r="P15" s="10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142</v>
      </c>
      <c r="C16" s="58">
        <v>4</v>
      </c>
      <c r="D16" s="317">
        <v>84</v>
      </c>
      <c r="E16" s="58">
        <v>379</v>
      </c>
      <c r="F16" s="317">
        <v>609</v>
      </c>
      <c r="G16" s="58">
        <v>0</v>
      </c>
      <c r="H16" s="317">
        <v>0</v>
      </c>
      <c r="I16" s="317">
        <v>0</v>
      </c>
      <c r="J16" s="472">
        <v>0</v>
      </c>
      <c r="K16" s="473">
        <v>1808</v>
      </c>
      <c r="L16" s="58">
        <v>1808</v>
      </c>
      <c r="M16" s="317">
        <v>146730</v>
      </c>
      <c r="N16" s="58">
        <v>0</v>
      </c>
      <c r="O16" s="485">
        <v>146730</v>
      </c>
      <c r="P16" s="485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2425</v>
      </c>
      <c r="C17" s="58">
        <v>263</v>
      </c>
      <c r="D17" s="317">
        <v>894</v>
      </c>
      <c r="E17" s="58">
        <v>4110</v>
      </c>
      <c r="F17" s="317">
        <v>7692</v>
      </c>
      <c r="G17" s="58">
        <v>1511</v>
      </c>
      <c r="H17" s="317">
        <v>1</v>
      </c>
      <c r="I17" s="317">
        <v>1512</v>
      </c>
      <c r="J17" s="472">
        <v>263</v>
      </c>
      <c r="K17" s="473">
        <v>1827</v>
      </c>
      <c r="L17" s="58">
        <v>2090</v>
      </c>
      <c r="M17" s="317">
        <v>1100075</v>
      </c>
      <c r="N17" s="58">
        <v>9975</v>
      </c>
      <c r="O17" s="485">
        <v>1110050</v>
      </c>
      <c r="P17" s="485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5460</v>
      </c>
      <c r="C18" s="58">
        <v>156</v>
      </c>
      <c r="D18" s="317">
        <v>664</v>
      </c>
      <c r="E18" s="58">
        <v>4743</v>
      </c>
      <c r="F18" s="317">
        <v>11023</v>
      </c>
      <c r="G18" s="58">
        <v>133</v>
      </c>
      <c r="H18" s="317">
        <v>2</v>
      </c>
      <c r="I18" s="317">
        <v>135</v>
      </c>
      <c r="J18" s="472">
        <v>0</v>
      </c>
      <c r="K18" s="473">
        <v>0</v>
      </c>
      <c r="L18" s="58">
        <v>0</v>
      </c>
      <c r="M18" s="317">
        <v>1090639</v>
      </c>
      <c r="N18" s="58">
        <v>0</v>
      </c>
      <c r="O18" s="485">
        <v>1090639</v>
      </c>
      <c r="P18" s="485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353</v>
      </c>
      <c r="C19" s="58">
        <v>38</v>
      </c>
      <c r="D19" s="317">
        <v>219</v>
      </c>
      <c r="E19" s="58">
        <v>519</v>
      </c>
      <c r="F19" s="317">
        <v>1129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0</v>
      </c>
      <c r="M19" s="317">
        <v>304163</v>
      </c>
      <c r="N19" s="58">
        <v>0</v>
      </c>
      <c r="O19" s="485">
        <v>304163</v>
      </c>
      <c r="P19" s="485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2310.02</v>
      </c>
      <c r="C20" s="475">
        <v>197</v>
      </c>
      <c r="D20" s="474">
        <v>526</v>
      </c>
      <c r="E20" s="475">
        <v>3685.85</v>
      </c>
      <c r="F20" s="474">
        <v>6718.87</v>
      </c>
      <c r="G20" s="475">
        <v>379</v>
      </c>
      <c r="H20" s="474">
        <v>1</v>
      </c>
      <c r="I20" s="474">
        <v>380</v>
      </c>
      <c r="J20" s="476">
        <v>0</v>
      </c>
      <c r="K20" s="477">
        <v>0</v>
      </c>
      <c r="L20" s="475">
        <v>0</v>
      </c>
      <c r="M20" s="474">
        <v>1330533.06</v>
      </c>
      <c r="N20" s="475">
        <v>0</v>
      </c>
      <c r="O20" s="489">
        <v>1330533.06</v>
      </c>
      <c r="P20" s="485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2585</v>
      </c>
      <c r="C21" s="58">
        <v>112</v>
      </c>
      <c r="D21" s="317">
        <v>689</v>
      </c>
      <c r="E21" s="58">
        <v>4798</v>
      </c>
      <c r="F21" s="317">
        <v>8184</v>
      </c>
      <c r="G21" s="58">
        <v>47680</v>
      </c>
      <c r="H21" s="317">
        <v>4429</v>
      </c>
      <c r="I21" s="317">
        <v>52109</v>
      </c>
      <c r="J21" s="472">
        <v>274</v>
      </c>
      <c r="K21" s="473">
        <v>22606</v>
      </c>
      <c r="L21" s="58">
        <v>22880</v>
      </c>
      <c r="M21" s="317">
        <v>1152745</v>
      </c>
      <c r="N21" s="58">
        <v>12498.000899999999</v>
      </c>
      <c r="O21" s="485">
        <v>1165243.0009000001</v>
      </c>
      <c r="P21" s="485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493</v>
      </c>
      <c r="C22" s="58">
        <v>52</v>
      </c>
      <c r="D22" s="317">
        <v>224</v>
      </c>
      <c r="E22" s="58">
        <v>842</v>
      </c>
      <c r="F22" s="317">
        <v>1611</v>
      </c>
      <c r="G22" s="58">
        <v>0</v>
      </c>
      <c r="H22" s="317">
        <v>0</v>
      </c>
      <c r="I22" s="317">
        <v>0</v>
      </c>
      <c r="J22" s="472">
        <v>1818</v>
      </c>
      <c r="K22" s="473">
        <v>3589</v>
      </c>
      <c r="L22" s="58">
        <v>5407</v>
      </c>
      <c r="M22" s="317">
        <v>237133</v>
      </c>
      <c r="N22" s="58">
        <v>2146</v>
      </c>
      <c r="O22" s="485">
        <v>239279</v>
      </c>
      <c r="P22" s="485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223</v>
      </c>
      <c r="C23" s="58">
        <v>25</v>
      </c>
      <c r="D23" s="317">
        <v>138</v>
      </c>
      <c r="E23" s="58">
        <v>1028</v>
      </c>
      <c r="F23" s="317">
        <v>1414</v>
      </c>
      <c r="G23" s="58">
        <v>0</v>
      </c>
      <c r="H23" s="317">
        <v>0</v>
      </c>
      <c r="I23" s="317">
        <v>0</v>
      </c>
      <c r="J23" s="472">
        <v>5</v>
      </c>
      <c r="K23" s="473">
        <v>938</v>
      </c>
      <c r="L23" s="58">
        <v>943</v>
      </c>
      <c r="M23" s="317">
        <v>80309</v>
      </c>
      <c r="N23" s="58">
        <v>0</v>
      </c>
      <c r="O23" s="485">
        <v>80309</v>
      </c>
      <c r="P23" s="485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1818</v>
      </c>
      <c r="C24" s="58">
        <v>0</v>
      </c>
      <c r="D24" s="317">
        <v>448</v>
      </c>
      <c r="E24" s="58">
        <v>6656</v>
      </c>
      <c r="F24" s="317">
        <v>8922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421756</v>
      </c>
      <c r="N24" s="58">
        <v>0</v>
      </c>
      <c r="O24" s="485">
        <v>421756</v>
      </c>
      <c r="P24" s="485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28</v>
      </c>
      <c r="C25" s="475">
        <v>0</v>
      </c>
      <c r="D25" s="474">
        <v>6</v>
      </c>
      <c r="E25" s="475">
        <v>1931</v>
      </c>
      <c r="F25" s="474">
        <v>1965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26135</v>
      </c>
      <c r="N25" s="475">
        <v>0</v>
      </c>
      <c r="O25" s="489">
        <v>26135</v>
      </c>
      <c r="P25" s="485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485">
        <v>0</v>
      </c>
      <c r="P26" s="485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445</v>
      </c>
      <c r="C27" s="58">
        <v>37</v>
      </c>
      <c r="D27" s="317">
        <v>298</v>
      </c>
      <c r="E27" s="58">
        <v>672</v>
      </c>
      <c r="F27" s="317">
        <v>1452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277910</v>
      </c>
      <c r="N27" s="58">
        <v>0</v>
      </c>
      <c r="O27" s="485">
        <v>277910</v>
      </c>
      <c r="P27" s="485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4216</v>
      </c>
      <c r="C28" s="58">
        <v>34</v>
      </c>
      <c r="D28" s="317">
        <v>180</v>
      </c>
      <c r="E28" s="58">
        <v>2423</v>
      </c>
      <c r="F28" s="317">
        <v>6853</v>
      </c>
      <c r="G28" s="58">
        <v>0</v>
      </c>
      <c r="H28" s="317">
        <v>0</v>
      </c>
      <c r="I28" s="317">
        <v>0</v>
      </c>
      <c r="J28" s="472">
        <v>55</v>
      </c>
      <c r="K28" s="473">
        <v>800</v>
      </c>
      <c r="L28" s="58">
        <v>855</v>
      </c>
      <c r="M28" s="317">
        <v>490690</v>
      </c>
      <c r="N28" s="58">
        <v>0</v>
      </c>
      <c r="O28" s="485">
        <v>490690</v>
      </c>
      <c r="P28" s="485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347</v>
      </c>
      <c r="C29" s="58">
        <v>132</v>
      </c>
      <c r="D29" s="317">
        <v>49</v>
      </c>
      <c r="E29" s="58">
        <v>452</v>
      </c>
      <c r="F29" s="317">
        <v>980</v>
      </c>
      <c r="G29" s="58">
        <v>0</v>
      </c>
      <c r="H29" s="317">
        <v>0</v>
      </c>
      <c r="I29" s="317">
        <v>0</v>
      </c>
      <c r="J29" s="472">
        <v>0</v>
      </c>
      <c r="K29" s="473">
        <v>43</v>
      </c>
      <c r="L29" s="58">
        <v>43</v>
      </c>
      <c r="M29" s="317">
        <v>137961</v>
      </c>
      <c r="N29" s="58">
        <v>139</v>
      </c>
      <c r="O29" s="485">
        <v>138100</v>
      </c>
      <c r="P29" s="485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485">
        <v>0</v>
      </c>
      <c r="P30" s="485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1817</v>
      </c>
      <c r="C31" s="540">
        <v>586</v>
      </c>
      <c r="D31" s="479">
        <v>765</v>
      </c>
      <c r="E31" s="540">
        <v>3457</v>
      </c>
      <c r="F31" s="479">
        <v>6625</v>
      </c>
      <c r="G31" s="540">
        <v>7419</v>
      </c>
      <c r="H31" s="479">
        <v>212</v>
      </c>
      <c r="I31" s="479">
        <v>7631</v>
      </c>
      <c r="J31" s="541">
        <v>51</v>
      </c>
      <c r="K31" s="480">
        <v>3130</v>
      </c>
      <c r="L31" s="540">
        <v>3181</v>
      </c>
      <c r="M31" s="479">
        <v>1462525</v>
      </c>
      <c r="N31" s="540">
        <v>7601</v>
      </c>
      <c r="O31" s="491">
        <v>1470126</v>
      </c>
      <c r="P31" s="485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241</v>
      </c>
      <c r="C32" s="58">
        <v>22</v>
      </c>
      <c r="D32" s="317">
        <v>77</v>
      </c>
      <c r="E32" s="58">
        <v>1824</v>
      </c>
      <c r="F32" s="317">
        <v>2164</v>
      </c>
      <c r="G32" s="58">
        <v>7991</v>
      </c>
      <c r="H32" s="317">
        <v>1164</v>
      </c>
      <c r="I32" s="317">
        <v>9155</v>
      </c>
      <c r="J32" s="472">
        <v>13</v>
      </c>
      <c r="K32" s="473">
        <v>1145</v>
      </c>
      <c r="L32" s="58">
        <v>1158</v>
      </c>
      <c r="M32" s="317">
        <v>380094</v>
      </c>
      <c r="N32" s="58">
        <v>0</v>
      </c>
      <c r="O32" s="485">
        <v>380094</v>
      </c>
      <c r="P32" s="485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13</v>
      </c>
      <c r="C33" s="58">
        <v>5</v>
      </c>
      <c r="D33" s="317">
        <v>17</v>
      </c>
      <c r="E33" s="58">
        <v>21</v>
      </c>
      <c r="F33" s="317">
        <v>56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317">
        <v>186252</v>
      </c>
      <c r="N33" s="58">
        <v>970</v>
      </c>
      <c r="O33" s="485">
        <v>187222</v>
      </c>
      <c r="P33" s="485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717</v>
      </c>
      <c r="C34" s="58">
        <v>19</v>
      </c>
      <c r="D34" s="317">
        <v>60</v>
      </c>
      <c r="E34" s="58">
        <v>710</v>
      </c>
      <c r="F34" s="317">
        <v>1506</v>
      </c>
      <c r="G34" s="58">
        <v>0</v>
      </c>
      <c r="H34" s="317">
        <v>0</v>
      </c>
      <c r="I34" s="317">
        <v>0</v>
      </c>
      <c r="J34" s="472">
        <v>14</v>
      </c>
      <c r="K34" s="473">
        <v>360</v>
      </c>
      <c r="L34" s="58">
        <v>374</v>
      </c>
      <c r="M34" s="317">
        <v>194864</v>
      </c>
      <c r="N34" s="58">
        <v>0</v>
      </c>
      <c r="O34" s="485">
        <v>194864</v>
      </c>
      <c r="P34" s="485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60</v>
      </c>
      <c r="C35" s="475">
        <v>1456</v>
      </c>
      <c r="D35" s="474">
        <v>95</v>
      </c>
      <c r="E35" s="475">
        <v>143</v>
      </c>
      <c r="F35" s="474">
        <v>1754</v>
      </c>
      <c r="G35" s="475">
        <v>0</v>
      </c>
      <c r="H35" s="474">
        <v>0</v>
      </c>
      <c r="I35" s="474">
        <v>0</v>
      </c>
      <c r="J35" s="476">
        <v>0</v>
      </c>
      <c r="K35" s="477">
        <v>79</v>
      </c>
      <c r="L35" s="475">
        <v>79</v>
      </c>
      <c r="M35" s="474">
        <v>205008</v>
      </c>
      <c r="N35" s="475">
        <v>0</v>
      </c>
      <c r="O35" s="489">
        <v>205008</v>
      </c>
      <c r="P35" s="485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891</v>
      </c>
      <c r="C36" s="58">
        <v>68</v>
      </c>
      <c r="D36" s="317">
        <v>395</v>
      </c>
      <c r="E36" s="58">
        <v>1744</v>
      </c>
      <c r="F36" s="317">
        <v>3098</v>
      </c>
      <c r="G36" s="58">
        <v>4204</v>
      </c>
      <c r="H36" s="317">
        <v>3211</v>
      </c>
      <c r="I36" s="317">
        <v>7415</v>
      </c>
      <c r="J36" s="472">
        <v>0</v>
      </c>
      <c r="K36" s="473">
        <v>0</v>
      </c>
      <c r="L36" s="58">
        <v>0</v>
      </c>
      <c r="M36" s="317">
        <v>1437894</v>
      </c>
      <c r="N36" s="58">
        <v>0</v>
      </c>
      <c r="O36" s="485">
        <v>1437894</v>
      </c>
      <c r="P36" s="485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2</v>
      </c>
      <c r="C37" s="58">
        <v>0</v>
      </c>
      <c r="D37" s="317">
        <v>0</v>
      </c>
      <c r="E37" s="58">
        <v>20</v>
      </c>
      <c r="F37" s="317">
        <v>22</v>
      </c>
      <c r="G37" s="58">
        <v>0</v>
      </c>
      <c r="H37" s="317">
        <v>0</v>
      </c>
      <c r="I37" s="317">
        <v>0</v>
      </c>
      <c r="J37" s="472">
        <v>0</v>
      </c>
      <c r="K37" s="473">
        <v>1</v>
      </c>
      <c r="L37" s="58">
        <v>1</v>
      </c>
      <c r="M37" s="317">
        <v>264378</v>
      </c>
      <c r="N37" s="58">
        <v>0</v>
      </c>
      <c r="O37" s="485">
        <v>264378</v>
      </c>
      <c r="P37" s="485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2199</v>
      </c>
      <c r="C38" s="58">
        <v>226</v>
      </c>
      <c r="D38" s="317">
        <v>331</v>
      </c>
      <c r="E38" s="58">
        <v>3580</v>
      </c>
      <c r="F38" s="317">
        <v>6336</v>
      </c>
      <c r="G38" s="58">
        <v>5041</v>
      </c>
      <c r="H38" s="317">
        <v>22</v>
      </c>
      <c r="I38" s="317">
        <v>5063</v>
      </c>
      <c r="J38" s="472">
        <v>0</v>
      </c>
      <c r="K38" s="473">
        <v>1964</v>
      </c>
      <c r="L38" s="58">
        <v>1964</v>
      </c>
      <c r="M38" s="317">
        <v>1060647</v>
      </c>
      <c r="N38" s="58">
        <v>0</v>
      </c>
      <c r="O38" s="485">
        <v>1060647</v>
      </c>
      <c r="P38" s="485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485">
        <v>0</v>
      </c>
      <c r="P39" s="485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1</v>
      </c>
      <c r="N40" s="58">
        <v>966</v>
      </c>
      <c r="O40" s="485">
        <v>967</v>
      </c>
      <c r="P40" s="485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1173</v>
      </c>
      <c r="C41" s="540">
        <v>134</v>
      </c>
      <c r="D41" s="479">
        <v>298</v>
      </c>
      <c r="E41" s="540">
        <v>3115</v>
      </c>
      <c r="F41" s="479">
        <v>4720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557582</v>
      </c>
      <c r="N41" s="540">
        <v>0</v>
      </c>
      <c r="O41" s="491">
        <v>557582</v>
      </c>
      <c r="P41" s="485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15</v>
      </c>
      <c r="C42" s="58">
        <v>33</v>
      </c>
      <c r="D42" s="317">
        <v>0</v>
      </c>
      <c r="E42" s="58">
        <v>37</v>
      </c>
      <c r="F42" s="317">
        <v>85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2946</v>
      </c>
      <c r="N42" s="58">
        <v>0</v>
      </c>
      <c r="O42" s="485">
        <v>2946</v>
      </c>
      <c r="P42" s="485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19</v>
      </c>
      <c r="C43" s="58">
        <v>0</v>
      </c>
      <c r="D43" s="317">
        <v>2</v>
      </c>
      <c r="E43" s="58">
        <v>17</v>
      </c>
      <c r="F43" s="317">
        <v>38</v>
      </c>
      <c r="G43" s="58">
        <v>0</v>
      </c>
      <c r="H43" s="317">
        <v>0</v>
      </c>
      <c r="I43" s="317">
        <v>0</v>
      </c>
      <c r="J43" s="472">
        <v>0</v>
      </c>
      <c r="K43" s="473">
        <v>10</v>
      </c>
      <c r="L43" s="58">
        <v>10</v>
      </c>
      <c r="M43" s="317">
        <v>10603</v>
      </c>
      <c r="N43" s="58">
        <v>0</v>
      </c>
      <c r="O43" s="485">
        <v>10603</v>
      </c>
      <c r="P43" s="485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340</v>
      </c>
      <c r="C44" s="58">
        <v>127</v>
      </c>
      <c r="D44" s="317">
        <v>370</v>
      </c>
      <c r="E44" s="58">
        <v>1038</v>
      </c>
      <c r="F44" s="317">
        <v>1875</v>
      </c>
      <c r="G44" s="58">
        <v>2422</v>
      </c>
      <c r="H44" s="317">
        <v>423</v>
      </c>
      <c r="I44" s="317">
        <v>2845</v>
      </c>
      <c r="J44" s="472">
        <v>1</v>
      </c>
      <c r="K44" s="473">
        <v>3</v>
      </c>
      <c r="L44" s="58">
        <v>4</v>
      </c>
      <c r="M44" s="317">
        <v>259249</v>
      </c>
      <c r="N44" s="58">
        <v>3267</v>
      </c>
      <c r="O44" s="485">
        <v>262516</v>
      </c>
      <c r="P44" s="485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1234</v>
      </c>
      <c r="C45" s="475">
        <v>17</v>
      </c>
      <c r="D45" s="474">
        <v>96</v>
      </c>
      <c r="E45" s="475">
        <v>1316</v>
      </c>
      <c r="F45" s="474">
        <v>2663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136475</v>
      </c>
      <c r="N45" s="475">
        <v>0</v>
      </c>
      <c r="O45" s="489">
        <v>136475</v>
      </c>
      <c r="P45" s="485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40</v>
      </c>
      <c r="C46" s="58">
        <v>4</v>
      </c>
      <c r="D46" s="317">
        <v>5</v>
      </c>
      <c r="E46" s="58">
        <v>85</v>
      </c>
      <c r="F46" s="317">
        <v>134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317">
        <v>20296</v>
      </c>
      <c r="N46" s="58">
        <v>0</v>
      </c>
      <c r="O46" s="485">
        <v>20296</v>
      </c>
      <c r="P46" s="485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826</v>
      </c>
      <c r="C47" s="58">
        <v>99</v>
      </c>
      <c r="D47" s="317">
        <v>194</v>
      </c>
      <c r="E47" s="58">
        <v>1742</v>
      </c>
      <c r="F47" s="317">
        <v>2861</v>
      </c>
      <c r="G47" s="58">
        <v>0</v>
      </c>
      <c r="H47" s="317">
        <v>0</v>
      </c>
      <c r="I47" s="317">
        <v>0</v>
      </c>
      <c r="J47" s="472">
        <v>13</v>
      </c>
      <c r="K47" s="473">
        <v>1380</v>
      </c>
      <c r="L47" s="58">
        <v>1393</v>
      </c>
      <c r="M47" s="317">
        <v>557843</v>
      </c>
      <c r="N47" s="58">
        <v>0</v>
      </c>
      <c r="O47" s="485">
        <v>557843</v>
      </c>
      <c r="P47" s="485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36</v>
      </c>
      <c r="C48" s="58">
        <v>18</v>
      </c>
      <c r="D48" s="317">
        <v>76</v>
      </c>
      <c r="E48" s="58">
        <v>102</v>
      </c>
      <c r="F48" s="317">
        <v>232</v>
      </c>
      <c r="G48" s="58">
        <v>0</v>
      </c>
      <c r="H48" s="317">
        <v>0</v>
      </c>
      <c r="I48" s="317">
        <v>0</v>
      </c>
      <c r="J48" s="472">
        <v>8</v>
      </c>
      <c r="K48" s="473">
        <v>143</v>
      </c>
      <c r="L48" s="58">
        <v>151</v>
      </c>
      <c r="M48" s="317">
        <v>112584</v>
      </c>
      <c r="N48" s="58">
        <v>0</v>
      </c>
      <c r="O48" s="485">
        <v>112584</v>
      </c>
      <c r="P48" s="485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271</v>
      </c>
      <c r="C49" s="58">
        <v>3</v>
      </c>
      <c r="D49" s="317">
        <v>24</v>
      </c>
      <c r="E49" s="58">
        <v>256</v>
      </c>
      <c r="F49" s="317">
        <v>554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317">
        <v>14358</v>
      </c>
      <c r="N49" s="58">
        <v>0</v>
      </c>
      <c r="O49" s="485">
        <v>14358</v>
      </c>
      <c r="P49" s="485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1496</v>
      </c>
      <c r="C50" s="58">
        <v>111</v>
      </c>
      <c r="D50" s="317">
        <v>319</v>
      </c>
      <c r="E50" s="58">
        <v>2626</v>
      </c>
      <c r="F50" s="317">
        <v>4552</v>
      </c>
      <c r="G50" s="58">
        <v>1</v>
      </c>
      <c r="H50" s="317">
        <v>0</v>
      </c>
      <c r="I50" s="317">
        <v>1</v>
      </c>
      <c r="J50" s="472">
        <v>359</v>
      </c>
      <c r="K50" s="473">
        <v>52894</v>
      </c>
      <c r="L50" s="58">
        <v>53253</v>
      </c>
      <c r="M50" s="317">
        <v>538716</v>
      </c>
      <c r="N50" s="58">
        <v>0</v>
      </c>
      <c r="O50" s="485">
        <v>538716</v>
      </c>
      <c r="P50" s="485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32235.02</v>
      </c>
      <c r="C51" s="478">
        <v>3978</v>
      </c>
      <c r="D51" s="478">
        <v>7543</v>
      </c>
      <c r="E51" s="478">
        <v>54071.85</v>
      </c>
      <c r="F51" s="478">
        <v>97827.87</v>
      </c>
      <c r="G51" s="478">
        <v>76781</v>
      </c>
      <c r="H51" s="478">
        <v>9465</v>
      </c>
      <c r="I51" s="478">
        <v>86246</v>
      </c>
      <c r="J51" s="478">
        <v>2874</v>
      </c>
      <c r="K51" s="478">
        <v>92720</v>
      </c>
      <c r="L51" s="478">
        <v>95594</v>
      </c>
      <c r="M51" s="478">
        <v>14199094.060000001</v>
      </c>
      <c r="N51" s="478">
        <v>37562.000899999999</v>
      </c>
      <c r="O51" s="490">
        <v>14236656.060899999</v>
      </c>
      <c r="P51" s="485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67</v>
      </c>
      <c r="N52" s="317">
        <v>254120</v>
      </c>
      <c r="O52" s="485">
        <v>254187</v>
      </c>
      <c r="P52" s="485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32</v>
      </c>
      <c r="K53" s="473">
        <v>0</v>
      </c>
      <c r="L53" s="58">
        <v>32</v>
      </c>
      <c r="M53" s="317">
        <v>32</v>
      </c>
      <c r="N53" s="58">
        <v>27651</v>
      </c>
      <c r="O53" s="485">
        <v>27683</v>
      </c>
      <c r="P53" s="485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62470</v>
      </c>
      <c r="K54" s="473">
        <v>9808</v>
      </c>
      <c r="L54" s="58">
        <v>72278</v>
      </c>
      <c r="M54" s="317">
        <v>72278</v>
      </c>
      <c r="N54" s="58">
        <v>608962</v>
      </c>
      <c r="O54" s="485">
        <v>681240</v>
      </c>
      <c r="P54" s="485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25565</v>
      </c>
      <c r="O55" s="485">
        <v>25565</v>
      </c>
      <c r="P55" s="485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392</v>
      </c>
      <c r="K56" s="473">
        <v>8190</v>
      </c>
      <c r="L56" s="58">
        <v>8582</v>
      </c>
      <c r="M56" s="317">
        <v>8582</v>
      </c>
      <c r="N56" s="58">
        <v>181322</v>
      </c>
      <c r="O56" s="485">
        <v>189904</v>
      </c>
      <c r="P56" s="485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499</v>
      </c>
      <c r="K57" s="480">
        <v>12641</v>
      </c>
      <c r="L57" s="540">
        <v>13140</v>
      </c>
      <c r="M57" s="479">
        <v>46423</v>
      </c>
      <c r="N57" s="540">
        <v>766855</v>
      </c>
      <c r="O57" s="491">
        <v>813278</v>
      </c>
      <c r="P57" s="485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108</v>
      </c>
      <c r="K58" s="473">
        <v>14440</v>
      </c>
      <c r="L58" s="58">
        <v>14548</v>
      </c>
      <c r="M58" s="317">
        <v>18540</v>
      </c>
      <c r="N58" s="58">
        <v>15374</v>
      </c>
      <c r="O58" s="485">
        <v>33914</v>
      </c>
      <c r="P58" s="485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25</v>
      </c>
      <c r="N59" s="58">
        <v>173567</v>
      </c>
      <c r="O59" s="485">
        <v>173592</v>
      </c>
      <c r="P59" s="485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9</v>
      </c>
      <c r="K60" s="473">
        <v>3401</v>
      </c>
      <c r="L60" s="58">
        <v>3410</v>
      </c>
      <c r="M60" s="317">
        <v>3410</v>
      </c>
      <c r="N60" s="58">
        <v>286429</v>
      </c>
      <c r="O60" s="485">
        <v>289839</v>
      </c>
      <c r="P60" s="485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235</v>
      </c>
      <c r="K61" s="477">
        <v>2537</v>
      </c>
      <c r="L61" s="475">
        <v>2772</v>
      </c>
      <c r="M61" s="474">
        <v>2772</v>
      </c>
      <c r="N61" s="475">
        <v>10445</v>
      </c>
      <c r="O61" s="489">
        <v>13217</v>
      </c>
      <c r="P61" s="485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1</v>
      </c>
      <c r="K62" s="473">
        <v>60</v>
      </c>
      <c r="L62" s="58">
        <v>61</v>
      </c>
      <c r="M62" s="317">
        <v>829</v>
      </c>
      <c r="N62" s="58">
        <v>43686</v>
      </c>
      <c r="O62" s="485">
        <v>44515</v>
      </c>
      <c r="P62" s="485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1658</v>
      </c>
      <c r="O63" s="485">
        <v>1658</v>
      </c>
      <c r="P63" s="485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162245</v>
      </c>
      <c r="O64" s="485">
        <v>162245</v>
      </c>
      <c r="P64" s="485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1</v>
      </c>
      <c r="K65" s="473">
        <v>0</v>
      </c>
      <c r="L65" s="58">
        <v>1</v>
      </c>
      <c r="M65" s="317">
        <v>3</v>
      </c>
      <c r="N65" s="58">
        <v>81048</v>
      </c>
      <c r="O65" s="485">
        <v>81051</v>
      </c>
      <c r="P65" s="485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26958</v>
      </c>
      <c r="O66" s="485">
        <v>26958</v>
      </c>
      <c r="P66" s="485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91">
        <v>0</v>
      </c>
      <c r="P67" s="485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238</v>
      </c>
      <c r="K68" s="473">
        <v>10415</v>
      </c>
      <c r="L68" s="58">
        <v>10653</v>
      </c>
      <c r="M68" s="317">
        <v>10930</v>
      </c>
      <c r="N68" s="58">
        <v>15267</v>
      </c>
      <c r="O68" s="485">
        <v>26197</v>
      </c>
      <c r="P68" s="485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305</v>
      </c>
      <c r="K69" s="473">
        <v>43189</v>
      </c>
      <c r="L69" s="58">
        <v>43494</v>
      </c>
      <c r="M69" s="317">
        <v>102192</v>
      </c>
      <c r="N69" s="58">
        <v>1586562</v>
      </c>
      <c r="O69" s="485">
        <v>1688754</v>
      </c>
      <c r="P69" s="485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485">
        <v>0</v>
      </c>
      <c r="P70" s="485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2</v>
      </c>
      <c r="K71" s="477">
        <v>0</v>
      </c>
      <c r="L71" s="475">
        <v>2</v>
      </c>
      <c r="M71" s="474">
        <v>2</v>
      </c>
      <c r="N71" s="475">
        <v>4683</v>
      </c>
      <c r="O71" s="489">
        <v>4685</v>
      </c>
      <c r="P71" s="485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66</v>
      </c>
      <c r="O72" s="485">
        <v>66</v>
      </c>
      <c r="P72" s="485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1</v>
      </c>
      <c r="L73" s="58">
        <v>1</v>
      </c>
      <c r="M73" s="317">
        <v>1</v>
      </c>
      <c r="N73" s="58">
        <v>894</v>
      </c>
      <c r="O73" s="485">
        <v>895</v>
      </c>
      <c r="P73" s="485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3150</v>
      </c>
      <c r="N74" s="58">
        <v>264580</v>
      </c>
      <c r="O74" s="485">
        <v>267730</v>
      </c>
      <c r="P74" s="485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13</v>
      </c>
      <c r="K75" s="473">
        <v>12</v>
      </c>
      <c r="L75" s="58">
        <v>25</v>
      </c>
      <c r="M75" s="317">
        <v>1736</v>
      </c>
      <c r="N75" s="58">
        <v>405846</v>
      </c>
      <c r="O75" s="485">
        <v>407582</v>
      </c>
      <c r="P75" s="485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64305</v>
      </c>
      <c r="K76" s="479">
        <v>104694</v>
      </c>
      <c r="L76" s="479">
        <v>168999</v>
      </c>
      <c r="M76" s="479">
        <v>270972</v>
      </c>
      <c r="N76" s="479">
        <v>4943783</v>
      </c>
      <c r="O76" s="491">
        <v>5214755</v>
      </c>
      <c r="P76" s="485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32235.02</v>
      </c>
      <c r="C77" s="88">
        <v>3978</v>
      </c>
      <c r="D77" s="88">
        <v>7543</v>
      </c>
      <c r="E77" s="88">
        <v>54071.85</v>
      </c>
      <c r="F77" s="88">
        <v>97827.87</v>
      </c>
      <c r="G77" s="88">
        <v>76781</v>
      </c>
      <c r="H77" s="88">
        <v>9465</v>
      </c>
      <c r="I77" s="88">
        <v>86246</v>
      </c>
      <c r="J77" s="88">
        <v>67179</v>
      </c>
      <c r="K77" s="88">
        <v>197414</v>
      </c>
      <c r="L77" s="88">
        <v>264593</v>
      </c>
      <c r="M77" s="88">
        <v>14470066.060000001</v>
      </c>
      <c r="N77" s="88">
        <v>4981345.0009000003</v>
      </c>
      <c r="O77" s="132">
        <v>19451411.060899999</v>
      </c>
      <c r="P77" s="107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28854</v>
      </c>
      <c r="C78" s="76">
        <v>4003</v>
      </c>
      <c r="D78" s="77">
        <v>10499</v>
      </c>
      <c r="E78" s="97">
        <v>38915</v>
      </c>
      <c r="F78" s="97">
        <v>82271</v>
      </c>
      <c r="G78" s="76">
        <v>85910</v>
      </c>
      <c r="H78" s="75">
        <v>11777</v>
      </c>
      <c r="I78" s="76">
        <v>97687</v>
      </c>
      <c r="J78" s="130">
        <v>66384</v>
      </c>
      <c r="K78" s="130">
        <v>160169</v>
      </c>
      <c r="L78" s="130">
        <v>226553</v>
      </c>
      <c r="M78" s="76">
        <v>12246448</v>
      </c>
      <c r="N78" s="76">
        <v>4338961</v>
      </c>
      <c r="O78" s="75">
        <v>16585409</v>
      </c>
      <c r="P78" s="107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9">
        <v>30742</v>
      </c>
      <c r="C79" s="79">
        <v>4060</v>
      </c>
      <c r="D79" s="70">
        <v>5597</v>
      </c>
      <c r="E79" s="79">
        <v>37174</v>
      </c>
      <c r="F79" s="79">
        <v>77573</v>
      </c>
      <c r="G79" s="79">
        <v>58911</v>
      </c>
      <c r="H79" s="78">
        <v>12158</v>
      </c>
      <c r="I79" s="79">
        <v>71069</v>
      </c>
      <c r="J79" s="129">
        <v>48949</v>
      </c>
      <c r="K79" s="129">
        <v>154689</v>
      </c>
      <c r="L79" s="129">
        <v>203638</v>
      </c>
      <c r="M79" s="79">
        <v>12818461</v>
      </c>
      <c r="N79" s="79">
        <v>4533709</v>
      </c>
      <c r="O79" s="78">
        <v>17352170</v>
      </c>
      <c r="P79" s="107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193">
        <v>2000</v>
      </c>
      <c r="B80" s="79">
        <v>31363</v>
      </c>
      <c r="C80" s="79">
        <v>5198</v>
      </c>
      <c r="D80" s="70">
        <v>7149</v>
      </c>
      <c r="E80" s="96">
        <v>45315</v>
      </c>
      <c r="F80" s="79">
        <v>92851</v>
      </c>
      <c r="G80" s="79">
        <v>77877</v>
      </c>
      <c r="H80" s="78">
        <v>8494</v>
      </c>
      <c r="I80" s="79">
        <v>86371</v>
      </c>
      <c r="J80" s="129">
        <v>39562</v>
      </c>
      <c r="K80" s="129">
        <v>159528</v>
      </c>
      <c r="L80" s="129">
        <v>199090</v>
      </c>
      <c r="M80" s="79">
        <v>12652019</v>
      </c>
      <c r="N80" s="79">
        <v>2329938</v>
      </c>
      <c r="O80" s="79">
        <v>14981957</v>
      </c>
    </row>
    <row r="81" spans="1:15" ht="13.5" thickBot="1">
      <c r="A81" s="194">
        <v>1999</v>
      </c>
      <c r="B81" s="90">
        <v>24607</v>
      </c>
      <c r="C81" s="90">
        <v>3144</v>
      </c>
      <c r="D81" s="91">
        <v>6034</v>
      </c>
      <c r="E81" s="90">
        <v>44591</v>
      </c>
      <c r="F81" s="90">
        <v>78376</v>
      </c>
      <c r="G81" s="90">
        <v>45172</v>
      </c>
      <c r="H81" s="92">
        <v>14032</v>
      </c>
      <c r="I81" s="90">
        <v>59204</v>
      </c>
      <c r="J81" s="139">
        <v>4535</v>
      </c>
      <c r="K81" s="139">
        <v>168222</v>
      </c>
      <c r="L81" s="139">
        <v>172757</v>
      </c>
      <c r="M81" s="90">
        <v>11940772</v>
      </c>
      <c r="N81" s="90">
        <v>4511866</v>
      </c>
      <c r="O81" s="90">
        <v>16452638</v>
      </c>
    </row>
    <row r="84" spans="1:15" ht="13.5" thickBot="1"/>
    <row r="85" spans="1:15" ht="13.5" thickBot="1">
      <c r="A85" s="609" t="s">
        <v>1909</v>
      </c>
    </row>
  </sheetData>
  <mergeCells count="24">
    <mergeCell ref="O9:O13"/>
    <mergeCell ref="L11:L13"/>
    <mergeCell ref="H11:H13"/>
    <mergeCell ref="J11:J13"/>
    <mergeCell ref="I11:I13"/>
    <mergeCell ref="K11:K13"/>
    <mergeCell ref="M9:M13"/>
    <mergeCell ref="N9:N13"/>
    <mergeCell ref="B11:B13"/>
    <mergeCell ref="C11:C13"/>
    <mergeCell ref="D11:D13"/>
    <mergeCell ref="E11:E13"/>
    <mergeCell ref="F11:F13"/>
    <mergeCell ref="G11:G13"/>
    <mergeCell ref="G5:L6"/>
    <mergeCell ref="M5:O6"/>
    <mergeCell ref="A9:A13"/>
    <mergeCell ref="A5:F6"/>
    <mergeCell ref="B10:F10"/>
    <mergeCell ref="G10:I10"/>
    <mergeCell ref="J10:L10"/>
    <mergeCell ref="B9:F9"/>
    <mergeCell ref="G9:I9"/>
    <mergeCell ref="J9:L9"/>
  </mergeCells>
  <phoneticPr fontId="2" type="noConversion"/>
  <hyperlinks>
    <hyperlink ref="A1" location="icindekiler!A75" display="İÇİNDEKİLER"/>
    <hyperlink ref="A2" location="Index!A75" display="INDEX"/>
    <hyperlink ref="B1" location="'27B'!A85" display="▼"/>
    <hyperlink ref="A85" location="'27B'!A1" display="▲"/>
  </hyperlinks>
  <pageMargins left="0.75" right="0.75" top="0.37" bottom="0.67" header="0.5" footer="0.5"/>
  <pageSetup paperSize="9" scale="65" orientation="portrait" verticalDpi="300" r:id="rId1"/>
  <headerFooter alignWithMargins="0"/>
  <webPublishItems count="1">
    <webPublishItem id="30504" divId="Tablolar son_30504" sourceType="sheet" destinationFile="F:\karıştı valla\Tablolar\Tablolar Son\27B.htm"/>
  </webPublishItem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4"/>
  <dimension ref="A1:AB85"/>
  <sheetViews>
    <sheetView workbookViewId="0">
      <selection activeCell="A3" sqref="A3"/>
    </sheetView>
  </sheetViews>
  <sheetFormatPr defaultRowHeight="12.75"/>
  <cols>
    <col min="1" max="1" width="21.28515625" style="1" customWidth="1"/>
    <col min="2" max="2" width="12.5703125" style="1" customWidth="1"/>
    <col min="3" max="3" width="12.85546875" style="1" customWidth="1"/>
    <col min="4" max="4" width="13.140625" style="1" customWidth="1"/>
    <col min="5" max="6" width="12.5703125" style="1" customWidth="1"/>
    <col min="7" max="7" width="13" style="1" customWidth="1"/>
    <col min="8" max="8" width="13.28515625" style="1" customWidth="1"/>
    <col min="9" max="9" width="12.85546875" style="1" customWidth="1"/>
    <col min="10" max="10" width="12.42578125" style="1" customWidth="1"/>
    <col min="11" max="11" width="11.140625" style="1" customWidth="1"/>
    <col min="12" max="12" width="11.42578125" style="1" customWidth="1"/>
    <col min="13" max="13" width="12.42578125" style="1" customWidth="1"/>
    <col min="14" max="14" width="9.5703125" style="1" customWidth="1"/>
    <col min="15" max="15" width="10.85546875" style="1" customWidth="1"/>
    <col min="16" max="16" width="12.42578125" style="1" customWidth="1"/>
    <col min="17" max="17" width="13" style="1" customWidth="1"/>
    <col min="18" max="18" width="12.5703125" style="1" customWidth="1"/>
    <col min="19" max="19" width="12.42578125" style="1" customWidth="1"/>
    <col min="20" max="20" width="12.85546875" style="1" customWidth="1"/>
    <col min="21" max="21" width="12.140625" style="1" customWidth="1"/>
    <col min="22" max="22" width="12.5703125" style="1" customWidth="1"/>
    <col min="23" max="23" width="14" style="1" customWidth="1"/>
    <col min="24" max="24" width="12" style="1" customWidth="1"/>
    <col min="25" max="25" width="14.140625" style="1" customWidth="1"/>
    <col min="26" max="26" width="9.140625" style="1"/>
    <col min="27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2057</v>
      </c>
      <c r="Y3" s="27" t="s">
        <v>2058</v>
      </c>
    </row>
    <row r="5" spans="1:28" ht="12.75" customHeight="1">
      <c r="A5" s="703" t="s">
        <v>1445</v>
      </c>
      <c r="B5" s="703"/>
      <c r="C5" s="703"/>
      <c r="D5" s="703"/>
      <c r="E5" s="703"/>
      <c r="F5" s="703"/>
      <c r="G5" s="703"/>
      <c r="H5" s="703"/>
      <c r="I5" s="703"/>
      <c r="J5" s="703"/>
      <c r="K5" s="704" t="s">
        <v>1446</v>
      </c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</row>
    <row r="6" spans="1:28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</row>
    <row r="7" spans="1:28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28" ht="13.5" thickBot="1">
      <c r="A8" s="26"/>
    </row>
    <row r="9" spans="1:28" ht="13.5" customHeight="1" thickBot="1">
      <c r="A9" s="697" t="s">
        <v>1620</v>
      </c>
      <c r="B9" s="700" t="s">
        <v>2458</v>
      </c>
      <c r="C9" s="701"/>
      <c r="D9" s="702"/>
      <c r="E9" s="700" t="s">
        <v>2459</v>
      </c>
      <c r="F9" s="701"/>
      <c r="G9" s="702"/>
      <c r="H9" s="700" t="s">
        <v>2460</v>
      </c>
      <c r="I9" s="701"/>
      <c r="J9" s="702"/>
      <c r="K9" s="700" t="s">
        <v>2467</v>
      </c>
      <c r="L9" s="701"/>
      <c r="M9" s="702"/>
      <c r="N9" s="700" t="s">
        <v>2466</v>
      </c>
      <c r="O9" s="701"/>
      <c r="P9" s="702"/>
      <c r="Q9" s="700" t="s">
        <v>2463</v>
      </c>
      <c r="R9" s="701"/>
      <c r="S9" s="702"/>
      <c r="T9" s="700" t="s">
        <v>2464</v>
      </c>
      <c r="U9" s="701"/>
      <c r="V9" s="702"/>
      <c r="W9" s="700" t="s">
        <v>2465</v>
      </c>
      <c r="X9" s="701"/>
      <c r="Y9" s="702"/>
    </row>
    <row r="10" spans="1:28" ht="12.75" customHeight="1">
      <c r="A10" s="698"/>
      <c r="B10" s="682" t="s">
        <v>2461</v>
      </c>
      <c r="C10" s="682" t="s">
        <v>1654</v>
      </c>
      <c r="D10" s="682" t="s">
        <v>2462</v>
      </c>
      <c r="E10" s="682" t="s">
        <v>2461</v>
      </c>
      <c r="F10" s="682" t="s">
        <v>1654</v>
      </c>
      <c r="G10" s="682" t="s">
        <v>2462</v>
      </c>
      <c r="H10" s="682" t="s">
        <v>2461</v>
      </c>
      <c r="I10" s="682" t="s">
        <v>1654</v>
      </c>
      <c r="J10" s="682" t="s">
        <v>2462</v>
      </c>
      <c r="K10" s="682" t="s">
        <v>2461</v>
      </c>
      <c r="L10" s="682" t="s">
        <v>1654</v>
      </c>
      <c r="M10" s="682" t="s">
        <v>2462</v>
      </c>
      <c r="N10" s="682" t="s">
        <v>2461</v>
      </c>
      <c r="O10" s="682" t="s">
        <v>1654</v>
      </c>
      <c r="P10" s="682" t="s">
        <v>2462</v>
      </c>
      <c r="Q10" s="682" t="s">
        <v>2461</v>
      </c>
      <c r="R10" s="682" t="s">
        <v>1654</v>
      </c>
      <c r="S10" s="682" t="s">
        <v>2462</v>
      </c>
      <c r="T10" s="682" t="s">
        <v>2461</v>
      </c>
      <c r="U10" s="682" t="s">
        <v>1654</v>
      </c>
      <c r="V10" s="682" t="s">
        <v>2462</v>
      </c>
      <c r="W10" s="682" t="s">
        <v>2461</v>
      </c>
      <c r="X10" s="682" t="s">
        <v>1654</v>
      </c>
      <c r="Y10" s="682" t="s">
        <v>2462</v>
      </c>
    </row>
    <row r="11" spans="1:28" ht="12.7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</row>
    <row r="14" spans="1:28">
      <c r="A14" s="57" t="s">
        <v>1928</v>
      </c>
      <c r="B14" s="30"/>
      <c r="C14" s="105"/>
      <c r="D14" s="30"/>
      <c r="E14" s="105"/>
      <c r="F14" s="30"/>
      <c r="G14" s="105"/>
      <c r="H14" s="30"/>
      <c r="I14" s="105"/>
      <c r="J14" s="30"/>
      <c r="K14" s="105"/>
      <c r="L14" s="30"/>
      <c r="M14" s="105"/>
      <c r="N14" s="30"/>
      <c r="O14" s="105"/>
      <c r="P14" s="30"/>
      <c r="Q14" s="105"/>
      <c r="R14" s="30"/>
      <c r="S14" s="105"/>
      <c r="T14" s="30"/>
      <c r="U14" s="30"/>
      <c r="V14" s="105"/>
      <c r="W14" s="30"/>
      <c r="X14" s="12"/>
      <c r="Y14" s="30"/>
    </row>
    <row r="15" spans="1:28">
      <c r="A15" s="542" t="s">
        <v>626</v>
      </c>
      <c r="B15" s="35"/>
      <c r="C15" s="8"/>
      <c r="D15" s="35"/>
      <c r="E15" s="8"/>
      <c r="F15" s="35"/>
      <c r="G15" s="8"/>
      <c r="H15" s="35"/>
      <c r="I15" s="8"/>
      <c r="J15" s="35"/>
      <c r="K15" s="8"/>
      <c r="L15" s="35"/>
      <c r="M15" s="8"/>
      <c r="N15" s="35"/>
      <c r="O15" s="8"/>
      <c r="P15" s="35"/>
      <c r="Q15" s="8"/>
      <c r="R15" s="35"/>
      <c r="S15" s="8"/>
      <c r="T15" s="35"/>
      <c r="U15" s="35"/>
      <c r="V15" s="8"/>
      <c r="W15" s="35"/>
      <c r="X15" s="107"/>
      <c r="Y15" s="35"/>
    </row>
    <row r="16" spans="1:28">
      <c r="A16" s="59" t="s">
        <v>627</v>
      </c>
      <c r="B16" s="317">
        <v>5038</v>
      </c>
      <c r="C16" s="58">
        <v>4216</v>
      </c>
      <c r="D16" s="317">
        <v>822</v>
      </c>
      <c r="E16" s="58">
        <v>3651</v>
      </c>
      <c r="F16" s="317">
        <v>2194</v>
      </c>
      <c r="G16" s="58">
        <v>1457</v>
      </c>
      <c r="H16" s="317">
        <v>23734</v>
      </c>
      <c r="I16" s="317">
        <v>9971</v>
      </c>
      <c r="J16" s="472">
        <v>13763</v>
      </c>
      <c r="K16" s="473">
        <v>3750</v>
      </c>
      <c r="L16" s="58">
        <v>2153</v>
      </c>
      <c r="M16" s="317">
        <v>1597</v>
      </c>
      <c r="N16" s="58">
        <v>0</v>
      </c>
      <c r="O16" s="317">
        <v>0</v>
      </c>
      <c r="P16" s="317">
        <v>0</v>
      </c>
      <c r="Q16" s="317">
        <v>0</v>
      </c>
      <c r="R16" s="58">
        <v>0</v>
      </c>
      <c r="S16" s="317">
        <v>0</v>
      </c>
      <c r="T16" s="58">
        <v>0</v>
      </c>
      <c r="U16" s="317">
        <v>0</v>
      </c>
      <c r="V16" s="317">
        <v>0</v>
      </c>
      <c r="W16" s="58">
        <v>36173</v>
      </c>
      <c r="X16" s="317">
        <v>18534</v>
      </c>
      <c r="Y16" s="58">
        <v>17639</v>
      </c>
      <c r="Z16" s="485"/>
      <c r="AA16" s="58"/>
      <c r="AB16" s="58"/>
    </row>
    <row r="17" spans="1:28">
      <c r="A17" s="59" t="s">
        <v>628</v>
      </c>
      <c r="B17" s="317">
        <v>96962</v>
      </c>
      <c r="C17" s="58">
        <v>86831</v>
      </c>
      <c r="D17" s="317">
        <v>10131</v>
      </c>
      <c r="E17" s="58">
        <v>18894</v>
      </c>
      <c r="F17" s="317">
        <v>8095</v>
      </c>
      <c r="G17" s="58">
        <v>10799</v>
      </c>
      <c r="H17" s="317">
        <v>211095</v>
      </c>
      <c r="I17" s="317">
        <v>111852</v>
      </c>
      <c r="J17" s="472">
        <v>99243</v>
      </c>
      <c r="K17" s="473">
        <v>10890</v>
      </c>
      <c r="L17" s="58">
        <v>12034</v>
      </c>
      <c r="M17" s="317">
        <v>-1144</v>
      </c>
      <c r="N17" s="58">
        <v>496</v>
      </c>
      <c r="O17" s="317">
        <v>347</v>
      </c>
      <c r="P17" s="317">
        <v>149</v>
      </c>
      <c r="Q17" s="317">
        <v>11802</v>
      </c>
      <c r="R17" s="58">
        <v>6467</v>
      </c>
      <c r="S17" s="317">
        <v>5335</v>
      </c>
      <c r="T17" s="58">
        <v>4742</v>
      </c>
      <c r="U17" s="317">
        <v>1220</v>
      </c>
      <c r="V17" s="317">
        <v>3522</v>
      </c>
      <c r="W17" s="58">
        <v>354881</v>
      </c>
      <c r="X17" s="317">
        <v>226846</v>
      </c>
      <c r="Y17" s="58">
        <v>128035</v>
      </c>
      <c r="Z17" s="485"/>
      <c r="AA17" s="58"/>
      <c r="AB17" s="58"/>
    </row>
    <row r="18" spans="1:28">
      <c r="A18" s="59" t="s">
        <v>629</v>
      </c>
      <c r="B18" s="317">
        <v>125062</v>
      </c>
      <c r="C18" s="58">
        <v>83564</v>
      </c>
      <c r="D18" s="317">
        <v>41498</v>
      </c>
      <c r="E18" s="58">
        <v>32469</v>
      </c>
      <c r="F18" s="317">
        <v>14034</v>
      </c>
      <c r="G18" s="58">
        <v>18435</v>
      </c>
      <c r="H18" s="317">
        <v>247228</v>
      </c>
      <c r="I18" s="317">
        <v>37385</v>
      </c>
      <c r="J18" s="472">
        <v>209843</v>
      </c>
      <c r="K18" s="473">
        <v>17243</v>
      </c>
      <c r="L18" s="58">
        <v>16990</v>
      </c>
      <c r="M18" s="317">
        <v>253</v>
      </c>
      <c r="N18" s="58">
        <v>41</v>
      </c>
      <c r="O18" s="317">
        <v>31</v>
      </c>
      <c r="P18" s="317">
        <v>10</v>
      </c>
      <c r="Q18" s="317">
        <v>0</v>
      </c>
      <c r="R18" s="58">
        <v>0</v>
      </c>
      <c r="S18" s="317">
        <v>0</v>
      </c>
      <c r="T18" s="58">
        <v>0</v>
      </c>
      <c r="U18" s="317">
        <v>0</v>
      </c>
      <c r="V18" s="317">
        <v>0</v>
      </c>
      <c r="W18" s="58">
        <v>422043</v>
      </c>
      <c r="X18" s="317">
        <v>152004</v>
      </c>
      <c r="Y18" s="58">
        <v>270039</v>
      </c>
      <c r="Z18" s="485"/>
      <c r="AA18" s="58"/>
      <c r="AB18" s="58"/>
    </row>
    <row r="19" spans="1:28">
      <c r="A19" s="59" t="s">
        <v>630</v>
      </c>
      <c r="B19" s="317">
        <v>5880</v>
      </c>
      <c r="C19" s="58">
        <v>3452</v>
      </c>
      <c r="D19" s="317">
        <v>2428</v>
      </c>
      <c r="E19" s="58">
        <v>1093</v>
      </c>
      <c r="F19" s="317">
        <v>523</v>
      </c>
      <c r="G19" s="58">
        <v>570</v>
      </c>
      <c r="H19" s="317">
        <v>46305</v>
      </c>
      <c r="I19" s="317">
        <v>13406</v>
      </c>
      <c r="J19" s="472">
        <v>32899</v>
      </c>
      <c r="K19" s="473">
        <v>972</v>
      </c>
      <c r="L19" s="58">
        <v>1199</v>
      </c>
      <c r="M19" s="317">
        <v>-227</v>
      </c>
      <c r="N19" s="58">
        <v>0</v>
      </c>
      <c r="O19" s="317">
        <v>0</v>
      </c>
      <c r="P19" s="317">
        <v>0</v>
      </c>
      <c r="Q19" s="317">
        <v>0</v>
      </c>
      <c r="R19" s="58">
        <v>0</v>
      </c>
      <c r="S19" s="317">
        <v>0</v>
      </c>
      <c r="T19" s="58">
        <v>0</v>
      </c>
      <c r="U19" s="317">
        <v>0</v>
      </c>
      <c r="V19" s="317">
        <v>0</v>
      </c>
      <c r="W19" s="58">
        <v>54250</v>
      </c>
      <c r="X19" s="317">
        <v>18580</v>
      </c>
      <c r="Y19" s="58">
        <v>35670</v>
      </c>
      <c r="Z19" s="485"/>
      <c r="AA19" s="58"/>
      <c r="AB19" s="58"/>
    </row>
    <row r="20" spans="1:28">
      <c r="A20" s="60" t="s">
        <v>631</v>
      </c>
      <c r="B20" s="474">
        <v>77511</v>
      </c>
      <c r="C20" s="475">
        <v>53828</v>
      </c>
      <c r="D20" s="474">
        <v>23683</v>
      </c>
      <c r="E20" s="475">
        <v>18700</v>
      </c>
      <c r="F20" s="474">
        <v>7327</v>
      </c>
      <c r="G20" s="475">
        <v>11373</v>
      </c>
      <c r="H20" s="474">
        <v>319029</v>
      </c>
      <c r="I20" s="474">
        <v>42409</v>
      </c>
      <c r="J20" s="476">
        <v>276620</v>
      </c>
      <c r="K20" s="477">
        <v>11367</v>
      </c>
      <c r="L20" s="475">
        <v>13162</v>
      </c>
      <c r="M20" s="474">
        <v>-1795</v>
      </c>
      <c r="N20" s="475">
        <v>64</v>
      </c>
      <c r="O20" s="474">
        <v>48</v>
      </c>
      <c r="P20" s="474">
        <v>16</v>
      </c>
      <c r="Q20" s="474">
        <v>0</v>
      </c>
      <c r="R20" s="475">
        <v>0</v>
      </c>
      <c r="S20" s="474">
        <v>0</v>
      </c>
      <c r="T20" s="475">
        <v>0</v>
      </c>
      <c r="U20" s="474">
        <v>0</v>
      </c>
      <c r="V20" s="474">
        <v>0</v>
      </c>
      <c r="W20" s="475">
        <v>426671</v>
      </c>
      <c r="X20" s="474">
        <v>116774</v>
      </c>
      <c r="Y20" s="475">
        <v>309897</v>
      </c>
      <c r="Z20" s="485"/>
      <c r="AA20" s="58"/>
      <c r="AB20" s="58"/>
    </row>
    <row r="21" spans="1:28">
      <c r="A21" s="59" t="s">
        <v>632</v>
      </c>
      <c r="B21" s="317">
        <v>50455</v>
      </c>
      <c r="C21" s="58">
        <v>38933</v>
      </c>
      <c r="D21" s="317">
        <v>11522</v>
      </c>
      <c r="E21" s="58">
        <v>13368</v>
      </c>
      <c r="F21" s="317">
        <v>8984</v>
      </c>
      <c r="G21" s="58">
        <v>4384</v>
      </c>
      <c r="H21" s="317">
        <v>127175</v>
      </c>
      <c r="I21" s="317">
        <v>35731</v>
      </c>
      <c r="J21" s="472">
        <v>91444</v>
      </c>
      <c r="K21" s="473">
        <v>14822</v>
      </c>
      <c r="L21" s="58">
        <v>13139</v>
      </c>
      <c r="M21" s="317">
        <v>1683</v>
      </c>
      <c r="N21" s="58">
        <v>9676</v>
      </c>
      <c r="O21" s="317">
        <v>4523</v>
      </c>
      <c r="P21" s="317">
        <v>5153</v>
      </c>
      <c r="Q21" s="317">
        <v>11057</v>
      </c>
      <c r="R21" s="58">
        <v>30</v>
      </c>
      <c r="S21" s="317">
        <v>11027</v>
      </c>
      <c r="T21" s="58">
        <v>4682</v>
      </c>
      <c r="U21" s="317">
        <v>36</v>
      </c>
      <c r="V21" s="317">
        <v>4646</v>
      </c>
      <c r="W21" s="58">
        <v>231235</v>
      </c>
      <c r="X21" s="317">
        <v>101376</v>
      </c>
      <c r="Y21" s="58">
        <v>129859</v>
      </c>
      <c r="Z21" s="485"/>
      <c r="AA21" s="58"/>
      <c r="AB21" s="58"/>
    </row>
    <row r="22" spans="1:28">
      <c r="A22" s="59" t="s">
        <v>633</v>
      </c>
      <c r="B22" s="317">
        <v>7138</v>
      </c>
      <c r="C22" s="58">
        <v>4604</v>
      </c>
      <c r="D22" s="317">
        <v>2534</v>
      </c>
      <c r="E22" s="58">
        <v>1165</v>
      </c>
      <c r="F22" s="317">
        <v>717</v>
      </c>
      <c r="G22" s="58">
        <v>448</v>
      </c>
      <c r="H22" s="317">
        <v>26664</v>
      </c>
      <c r="I22" s="317">
        <v>4337</v>
      </c>
      <c r="J22" s="472">
        <v>22327</v>
      </c>
      <c r="K22" s="473">
        <v>717</v>
      </c>
      <c r="L22" s="58">
        <v>709</v>
      </c>
      <c r="M22" s="317">
        <v>8</v>
      </c>
      <c r="N22" s="58">
        <v>0</v>
      </c>
      <c r="O22" s="317">
        <v>0</v>
      </c>
      <c r="P22" s="317">
        <v>0</v>
      </c>
      <c r="Q22" s="317">
        <v>2078</v>
      </c>
      <c r="R22" s="58">
        <v>1206</v>
      </c>
      <c r="S22" s="317">
        <v>872</v>
      </c>
      <c r="T22" s="58">
        <v>81</v>
      </c>
      <c r="U22" s="317">
        <v>1</v>
      </c>
      <c r="V22" s="317">
        <v>80</v>
      </c>
      <c r="W22" s="58">
        <v>37843</v>
      </c>
      <c r="X22" s="317">
        <v>11574</v>
      </c>
      <c r="Y22" s="58">
        <v>26269</v>
      </c>
      <c r="Z22" s="485"/>
      <c r="AA22" s="58"/>
      <c r="AB22" s="58"/>
    </row>
    <row r="23" spans="1:28">
      <c r="A23" s="59" t="s">
        <v>634</v>
      </c>
      <c r="B23" s="317">
        <v>7148</v>
      </c>
      <c r="C23" s="58">
        <v>4079</v>
      </c>
      <c r="D23" s="317">
        <v>3069</v>
      </c>
      <c r="E23" s="58">
        <v>358</v>
      </c>
      <c r="F23" s="317">
        <v>198</v>
      </c>
      <c r="G23" s="58">
        <v>160</v>
      </c>
      <c r="H23" s="317">
        <v>20471</v>
      </c>
      <c r="I23" s="317">
        <v>3204</v>
      </c>
      <c r="J23" s="472">
        <v>17267</v>
      </c>
      <c r="K23" s="473">
        <v>410</v>
      </c>
      <c r="L23" s="58">
        <v>544</v>
      </c>
      <c r="M23" s="317">
        <v>-134</v>
      </c>
      <c r="N23" s="58">
        <v>0</v>
      </c>
      <c r="O23" s="317">
        <v>0</v>
      </c>
      <c r="P23" s="317">
        <v>0</v>
      </c>
      <c r="Q23" s="317">
        <v>348</v>
      </c>
      <c r="R23" s="58">
        <v>218</v>
      </c>
      <c r="S23" s="317">
        <v>130</v>
      </c>
      <c r="T23" s="58">
        <v>0</v>
      </c>
      <c r="U23" s="317">
        <v>0</v>
      </c>
      <c r="V23" s="317">
        <v>0</v>
      </c>
      <c r="W23" s="58">
        <v>28735</v>
      </c>
      <c r="X23" s="317">
        <v>8243</v>
      </c>
      <c r="Y23" s="58">
        <v>20492</v>
      </c>
      <c r="Z23" s="485"/>
      <c r="AA23" s="58"/>
      <c r="AB23" s="58"/>
    </row>
    <row r="24" spans="1:28">
      <c r="A24" s="59" t="s">
        <v>635</v>
      </c>
      <c r="B24" s="317">
        <v>25033</v>
      </c>
      <c r="C24" s="58">
        <v>13134</v>
      </c>
      <c r="D24" s="317">
        <v>11899</v>
      </c>
      <c r="E24" s="58">
        <v>4965</v>
      </c>
      <c r="F24" s="317">
        <v>771</v>
      </c>
      <c r="G24" s="58">
        <v>4194</v>
      </c>
      <c r="H24" s="317">
        <v>50225</v>
      </c>
      <c r="I24" s="317">
        <v>6171</v>
      </c>
      <c r="J24" s="472">
        <v>44054</v>
      </c>
      <c r="K24" s="473">
        <v>4109</v>
      </c>
      <c r="L24" s="58">
        <v>3672</v>
      </c>
      <c r="M24" s="317">
        <v>437</v>
      </c>
      <c r="N24" s="58">
        <v>0</v>
      </c>
      <c r="O24" s="317">
        <v>0</v>
      </c>
      <c r="P24" s="317">
        <v>0</v>
      </c>
      <c r="Q24" s="317">
        <v>0</v>
      </c>
      <c r="R24" s="58">
        <v>0</v>
      </c>
      <c r="S24" s="317">
        <v>0</v>
      </c>
      <c r="T24" s="58">
        <v>0</v>
      </c>
      <c r="U24" s="317">
        <v>0</v>
      </c>
      <c r="V24" s="317">
        <v>0</v>
      </c>
      <c r="W24" s="58">
        <v>84332</v>
      </c>
      <c r="X24" s="317">
        <v>23748</v>
      </c>
      <c r="Y24" s="58">
        <v>60584</v>
      </c>
      <c r="Z24" s="485"/>
      <c r="AA24" s="58"/>
      <c r="AB24" s="58"/>
    </row>
    <row r="25" spans="1:28">
      <c r="A25" s="60" t="s">
        <v>636</v>
      </c>
      <c r="B25" s="474">
        <v>-100</v>
      </c>
      <c r="C25" s="475">
        <v>433</v>
      </c>
      <c r="D25" s="474">
        <v>-533</v>
      </c>
      <c r="E25" s="475">
        <v>165</v>
      </c>
      <c r="F25" s="474">
        <v>145</v>
      </c>
      <c r="G25" s="475">
        <v>20</v>
      </c>
      <c r="H25" s="474">
        <v>1106</v>
      </c>
      <c r="I25" s="474">
        <v>-374</v>
      </c>
      <c r="J25" s="476">
        <v>1480</v>
      </c>
      <c r="K25" s="477">
        <v>-87</v>
      </c>
      <c r="L25" s="475">
        <v>-54</v>
      </c>
      <c r="M25" s="474">
        <v>-33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74">
        <v>0</v>
      </c>
      <c r="T25" s="475">
        <v>0</v>
      </c>
      <c r="U25" s="474">
        <v>0</v>
      </c>
      <c r="V25" s="474">
        <v>0</v>
      </c>
      <c r="W25" s="475">
        <v>1084</v>
      </c>
      <c r="X25" s="474">
        <v>150</v>
      </c>
      <c r="Y25" s="475">
        <v>934</v>
      </c>
      <c r="Z25" s="485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317">
        <v>0</v>
      </c>
      <c r="T26" s="58">
        <v>0</v>
      </c>
      <c r="U26" s="317">
        <v>0</v>
      </c>
      <c r="V26" s="317">
        <v>0</v>
      </c>
      <c r="W26" s="58">
        <v>0</v>
      </c>
      <c r="X26" s="317">
        <v>0</v>
      </c>
      <c r="Y26" s="58">
        <v>0</v>
      </c>
      <c r="Z26" s="485"/>
      <c r="AA26" s="58"/>
      <c r="AB26" s="58"/>
    </row>
    <row r="27" spans="1:28">
      <c r="A27" s="59" t="s">
        <v>638</v>
      </c>
      <c r="B27" s="317">
        <v>12359</v>
      </c>
      <c r="C27" s="58">
        <v>8523</v>
      </c>
      <c r="D27" s="317">
        <v>3836</v>
      </c>
      <c r="E27" s="58">
        <v>2298</v>
      </c>
      <c r="F27" s="317">
        <v>965</v>
      </c>
      <c r="G27" s="58">
        <v>1333</v>
      </c>
      <c r="H27" s="317">
        <v>56974</v>
      </c>
      <c r="I27" s="317">
        <v>17690</v>
      </c>
      <c r="J27" s="472">
        <v>39284</v>
      </c>
      <c r="K27" s="473">
        <v>2879</v>
      </c>
      <c r="L27" s="58">
        <v>2226</v>
      </c>
      <c r="M27" s="317">
        <v>653</v>
      </c>
      <c r="N27" s="58">
        <v>0</v>
      </c>
      <c r="O27" s="317">
        <v>0</v>
      </c>
      <c r="P27" s="317">
        <v>0</v>
      </c>
      <c r="Q27" s="317">
        <v>0</v>
      </c>
      <c r="R27" s="58">
        <v>0</v>
      </c>
      <c r="S27" s="317">
        <v>0</v>
      </c>
      <c r="T27" s="58">
        <v>0</v>
      </c>
      <c r="U27" s="317">
        <v>0</v>
      </c>
      <c r="V27" s="317">
        <v>0</v>
      </c>
      <c r="W27" s="58">
        <v>74510</v>
      </c>
      <c r="X27" s="317">
        <v>29404</v>
      </c>
      <c r="Y27" s="58">
        <v>45106</v>
      </c>
      <c r="Z27" s="485"/>
      <c r="AA27" s="58"/>
      <c r="AB27" s="58"/>
    </row>
    <row r="28" spans="1:28">
      <c r="A28" s="59" t="s">
        <v>639</v>
      </c>
      <c r="B28" s="317">
        <v>37539</v>
      </c>
      <c r="C28" s="58">
        <v>28560</v>
      </c>
      <c r="D28" s="317">
        <v>8979</v>
      </c>
      <c r="E28" s="58">
        <v>11629</v>
      </c>
      <c r="F28" s="317">
        <v>6464</v>
      </c>
      <c r="G28" s="58">
        <v>5165</v>
      </c>
      <c r="H28" s="317">
        <v>49405</v>
      </c>
      <c r="I28" s="317">
        <v>22467</v>
      </c>
      <c r="J28" s="472">
        <v>26938</v>
      </c>
      <c r="K28" s="473">
        <v>10922</v>
      </c>
      <c r="L28" s="58">
        <v>8938</v>
      </c>
      <c r="M28" s="317">
        <v>1984</v>
      </c>
      <c r="N28" s="58">
        <v>0</v>
      </c>
      <c r="O28" s="317">
        <v>0</v>
      </c>
      <c r="P28" s="317">
        <v>0</v>
      </c>
      <c r="Q28" s="317">
        <v>9122</v>
      </c>
      <c r="R28" s="58">
        <v>8765</v>
      </c>
      <c r="S28" s="317">
        <v>357</v>
      </c>
      <c r="T28" s="58">
        <v>0</v>
      </c>
      <c r="U28" s="317">
        <v>0</v>
      </c>
      <c r="V28" s="317">
        <v>0</v>
      </c>
      <c r="W28" s="58">
        <v>118617</v>
      </c>
      <c r="X28" s="317">
        <v>75194</v>
      </c>
      <c r="Y28" s="58">
        <v>43423</v>
      </c>
      <c r="Z28" s="485"/>
      <c r="AA28" s="58"/>
      <c r="AB28" s="58"/>
    </row>
    <row r="29" spans="1:28">
      <c r="A29" s="59" t="s">
        <v>640</v>
      </c>
      <c r="B29" s="317">
        <v>14855</v>
      </c>
      <c r="C29" s="58">
        <v>13278</v>
      </c>
      <c r="D29" s="317">
        <v>1577</v>
      </c>
      <c r="E29" s="58">
        <v>1994</v>
      </c>
      <c r="F29" s="317">
        <v>971</v>
      </c>
      <c r="G29" s="58">
        <v>1023</v>
      </c>
      <c r="H29" s="317">
        <v>23578</v>
      </c>
      <c r="I29" s="317">
        <v>12583</v>
      </c>
      <c r="J29" s="472">
        <v>10995</v>
      </c>
      <c r="K29" s="473">
        <v>4656</v>
      </c>
      <c r="L29" s="58">
        <v>4745</v>
      </c>
      <c r="M29" s="317">
        <v>-89</v>
      </c>
      <c r="N29" s="58">
        <v>0</v>
      </c>
      <c r="O29" s="317">
        <v>0</v>
      </c>
      <c r="P29" s="317">
        <v>0</v>
      </c>
      <c r="Q29" s="317">
        <v>82</v>
      </c>
      <c r="R29" s="58">
        <v>35</v>
      </c>
      <c r="S29" s="317">
        <v>47</v>
      </c>
      <c r="T29" s="58">
        <v>20</v>
      </c>
      <c r="U29" s="317">
        <v>1</v>
      </c>
      <c r="V29" s="317">
        <v>19</v>
      </c>
      <c r="W29" s="58">
        <v>45185</v>
      </c>
      <c r="X29" s="317">
        <v>31613</v>
      </c>
      <c r="Y29" s="58">
        <v>13572</v>
      </c>
      <c r="Z29" s="485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-2</v>
      </c>
      <c r="I30" s="317">
        <v>0</v>
      </c>
      <c r="J30" s="472">
        <v>-2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317">
        <v>0</v>
      </c>
      <c r="T30" s="58">
        <v>0</v>
      </c>
      <c r="U30" s="317">
        <v>0</v>
      </c>
      <c r="V30" s="317">
        <v>0</v>
      </c>
      <c r="W30" s="58">
        <v>-2</v>
      </c>
      <c r="X30" s="317">
        <v>0</v>
      </c>
      <c r="Y30" s="58">
        <v>-2</v>
      </c>
      <c r="Z30" s="485"/>
      <c r="AA30" s="58"/>
      <c r="AB30" s="58"/>
    </row>
    <row r="31" spans="1:28">
      <c r="A31" s="59" t="s">
        <v>2332</v>
      </c>
      <c r="B31" s="479">
        <v>76382</v>
      </c>
      <c r="C31" s="540">
        <v>66574</v>
      </c>
      <c r="D31" s="479">
        <v>9808</v>
      </c>
      <c r="E31" s="540">
        <v>14984</v>
      </c>
      <c r="F31" s="479">
        <v>8585</v>
      </c>
      <c r="G31" s="540">
        <v>6399</v>
      </c>
      <c r="H31" s="479">
        <v>150342</v>
      </c>
      <c r="I31" s="479">
        <v>65508</v>
      </c>
      <c r="J31" s="541">
        <v>84834</v>
      </c>
      <c r="K31" s="480">
        <v>30908</v>
      </c>
      <c r="L31" s="540">
        <v>34828</v>
      </c>
      <c r="M31" s="479">
        <v>-3920</v>
      </c>
      <c r="N31" s="540">
        <v>1240</v>
      </c>
      <c r="O31" s="479">
        <v>986</v>
      </c>
      <c r="P31" s="479">
        <v>254</v>
      </c>
      <c r="Q31" s="479">
        <v>5196</v>
      </c>
      <c r="R31" s="540">
        <v>3128</v>
      </c>
      <c r="S31" s="479">
        <v>2068</v>
      </c>
      <c r="T31" s="540">
        <v>1852</v>
      </c>
      <c r="U31" s="479">
        <v>172</v>
      </c>
      <c r="V31" s="479">
        <v>1680</v>
      </c>
      <c r="W31" s="540">
        <v>280904</v>
      </c>
      <c r="X31" s="479">
        <v>179781</v>
      </c>
      <c r="Y31" s="540">
        <v>101123</v>
      </c>
      <c r="Z31" s="485"/>
      <c r="AA31" s="58"/>
      <c r="AB31" s="58"/>
    </row>
    <row r="32" spans="1:28">
      <c r="A32" s="59" t="s">
        <v>2333</v>
      </c>
      <c r="B32" s="317">
        <v>9966</v>
      </c>
      <c r="C32" s="58">
        <v>5919</v>
      </c>
      <c r="D32" s="317">
        <v>4047</v>
      </c>
      <c r="E32" s="58">
        <v>2257</v>
      </c>
      <c r="F32" s="317">
        <v>1051</v>
      </c>
      <c r="G32" s="58">
        <v>1206</v>
      </c>
      <c r="H32" s="317">
        <v>48358</v>
      </c>
      <c r="I32" s="317">
        <v>6457</v>
      </c>
      <c r="J32" s="472">
        <v>41901</v>
      </c>
      <c r="K32" s="473">
        <v>1236</v>
      </c>
      <c r="L32" s="58">
        <v>1073</v>
      </c>
      <c r="M32" s="317">
        <v>163</v>
      </c>
      <c r="N32" s="58">
        <v>4820</v>
      </c>
      <c r="O32" s="317">
        <v>4319</v>
      </c>
      <c r="P32" s="317">
        <v>501</v>
      </c>
      <c r="Q32" s="317">
        <v>1455</v>
      </c>
      <c r="R32" s="58">
        <v>719</v>
      </c>
      <c r="S32" s="317">
        <v>736</v>
      </c>
      <c r="T32" s="58">
        <v>0</v>
      </c>
      <c r="U32" s="317">
        <v>0</v>
      </c>
      <c r="V32" s="317">
        <v>0</v>
      </c>
      <c r="W32" s="58">
        <v>68092</v>
      </c>
      <c r="X32" s="317">
        <v>19538</v>
      </c>
      <c r="Y32" s="58">
        <v>48554</v>
      </c>
      <c r="Z32" s="485"/>
      <c r="AA32" s="58"/>
      <c r="AB32" s="58"/>
    </row>
    <row r="33" spans="1:28">
      <c r="A33" s="59" t="s">
        <v>2334</v>
      </c>
      <c r="B33" s="317">
        <v>934</v>
      </c>
      <c r="C33" s="58">
        <v>746</v>
      </c>
      <c r="D33" s="317">
        <v>188</v>
      </c>
      <c r="E33" s="58">
        <v>172</v>
      </c>
      <c r="F33" s="317">
        <v>85</v>
      </c>
      <c r="G33" s="58">
        <v>87</v>
      </c>
      <c r="H33" s="317">
        <v>15343</v>
      </c>
      <c r="I33" s="317">
        <v>3340</v>
      </c>
      <c r="J33" s="472">
        <v>12003</v>
      </c>
      <c r="K33" s="473">
        <v>28</v>
      </c>
      <c r="L33" s="58">
        <v>39</v>
      </c>
      <c r="M33" s="317">
        <v>-11</v>
      </c>
      <c r="N33" s="58">
        <v>0</v>
      </c>
      <c r="O33" s="317">
        <v>0</v>
      </c>
      <c r="P33" s="317">
        <v>0</v>
      </c>
      <c r="Q33" s="317">
        <v>0</v>
      </c>
      <c r="R33" s="58">
        <v>0</v>
      </c>
      <c r="S33" s="317">
        <v>0</v>
      </c>
      <c r="T33" s="58">
        <v>0</v>
      </c>
      <c r="U33" s="317">
        <v>0</v>
      </c>
      <c r="V33" s="317">
        <v>0</v>
      </c>
      <c r="W33" s="58">
        <v>16477</v>
      </c>
      <c r="X33" s="317">
        <v>4210</v>
      </c>
      <c r="Y33" s="58">
        <v>12267</v>
      </c>
      <c r="Z33" s="485"/>
      <c r="AA33" s="58"/>
      <c r="AB33" s="58"/>
    </row>
    <row r="34" spans="1:28">
      <c r="A34" s="59" t="s">
        <v>2335</v>
      </c>
      <c r="B34" s="317">
        <v>10957</v>
      </c>
      <c r="C34" s="58">
        <v>9380</v>
      </c>
      <c r="D34" s="317">
        <v>1577</v>
      </c>
      <c r="E34" s="58">
        <v>2192</v>
      </c>
      <c r="F34" s="317">
        <v>1556</v>
      </c>
      <c r="G34" s="58">
        <v>636</v>
      </c>
      <c r="H34" s="317">
        <v>25460</v>
      </c>
      <c r="I34" s="317">
        <v>1521</v>
      </c>
      <c r="J34" s="472">
        <v>23939</v>
      </c>
      <c r="K34" s="473">
        <v>819</v>
      </c>
      <c r="L34" s="58">
        <v>1233</v>
      </c>
      <c r="M34" s="317">
        <v>-414</v>
      </c>
      <c r="N34" s="58">
        <v>0</v>
      </c>
      <c r="O34" s="317">
        <v>0</v>
      </c>
      <c r="P34" s="317">
        <v>0</v>
      </c>
      <c r="Q34" s="317">
        <v>494</v>
      </c>
      <c r="R34" s="58">
        <v>395</v>
      </c>
      <c r="S34" s="317">
        <v>99</v>
      </c>
      <c r="T34" s="58">
        <v>0</v>
      </c>
      <c r="U34" s="317">
        <v>0</v>
      </c>
      <c r="V34" s="317">
        <v>0</v>
      </c>
      <c r="W34" s="58">
        <v>39922</v>
      </c>
      <c r="X34" s="317">
        <v>14085</v>
      </c>
      <c r="Y34" s="58">
        <v>25837</v>
      </c>
      <c r="Z34" s="485"/>
      <c r="AA34" s="58"/>
      <c r="AB34" s="58"/>
    </row>
    <row r="35" spans="1:28">
      <c r="A35" s="60" t="s">
        <v>2336</v>
      </c>
      <c r="B35" s="474">
        <v>2784</v>
      </c>
      <c r="C35" s="475">
        <v>1751</v>
      </c>
      <c r="D35" s="474">
        <v>1033</v>
      </c>
      <c r="E35" s="475">
        <v>424</v>
      </c>
      <c r="F35" s="474">
        <v>255</v>
      </c>
      <c r="G35" s="475">
        <v>169</v>
      </c>
      <c r="H35" s="474">
        <v>25928</v>
      </c>
      <c r="I35" s="474">
        <v>8408</v>
      </c>
      <c r="J35" s="476">
        <v>17520</v>
      </c>
      <c r="K35" s="477">
        <v>235</v>
      </c>
      <c r="L35" s="475">
        <v>319</v>
      </c>
      <c r="M35" s="474">
        <v>-84</v>
      </c>
      <c r="N35" s="475">
        <v>0</v>
      </c>
      <c r="O35" s="474">
        <v>0</v>
      </c>
      <c r="P35" s="474">
        <v>0</v>
      </c>
      <c r="Q35" s="474">
        <v>538</v>
      </c>
      <c r="R35" s="475">
        <v>366</v>
      </c>
      <c r="S35" s="474">
        <v>172</v>
      </c>
      <c r="T35" s="475">
        <v>0</v>
      </c>
      <c r="U35" s="474">
        <v>0</v>
      </c>
      <c r="V35" s="474">
        <v>0</v>
      </c>
      <c r="W35" s="475">
        <v>29909</v>
      </c>
      <c r="X35" s="474">
        <v>11099</v>
      </c>
      <c r="Y35" s="475">
        <v>18810</v>
      </c>
      <c r="Z35" s="485"/>
      <c r="AA35" s="58"/>
      <c r="AB35" s="58"/>
    </row>
    <row r="36" spans="1:28">
      <c r="A36" s="59" t="s">
        <v>2337</v>
      </c>
      <c r="B36" s="317">
        <v>38086</v>
      </c>
      <c r="C36" s="58">
        <v>26326</v>
      </c>
      <c r="D36" s="317">
        <v>11760</v>
      </c>
      <c r="E36" s="58">
        <v>15410</v>
      </c>
      <c r="F36" s="317">
        <v>7901</v>
      </c>
      <c r="G36" s="58">
        <v>7509</v>
      </c>
      <c r="H36" s="317">
        <v>174238</v>
      </c>
      <c r="I36" s="317">
        <v>65170</v>
      </c>
      <c r="J36" s="472">
        <v>109068</v>
      </c>
      <c r="K36" s="473">
        <v>4019</v>
      </c>
      <c r="L36" s="58">
        <v>3141</v>
      </c>
      <c r="M36" s="317">
        <v>878</v>
      </c>
      <c r="N36" s="58">
        <v>1908</v>
      </c>
      <c r="O36" s="317">
        <v>1599</v>
      </c>
      <c r="P36" s="317">
        <v>309</v>
      </c>
      <c r="Q36" s="317">
        <v>0</v>
      </c>
      <c r="R36" s="58">
        <v>0</v>
      </c>
      <c r="S36" s="317">
        <v>0</v>
      </c>
      <c r="T36" s="58">
        <v>0</v>
      </c>
      <c r="U36" s="317">
        <v>0</v>
      </c>
      <c r="V36" s="317">
        <v>0</v>
      </c>
      <c r="W36" s="58">
        <v>233661</v>
      </c>
      <c r="X36" s="317">
        <v>104137</v>
      </c>
      <c r="Y36" s="58">
        <v>129524</v>
      </c>
      <c r="Z36" s="485"/>
      <c r="AA36" s="58"/>
      <c r="AB36" s="58"/>
    </row>
    <row r="37" spans="1:28">
      <c r="A37" s="59" t="s">
        <v>2338</v>
      </c>
      <c r="B37" s="317">
        <v>-281</v>
      </c>
      <c r="C37" s="58">
        <v>3</v>
      </c>
      <c r="D37" s="317">
        <v>-284</v>
      </c>
      <c r="E37" s="58">
        <v>26</v>
      </c>
      <c r="F37" s="317">
        <v>1</v>
      </c>
      <c r="G37" s="58">
        <v>25</v>
      </c>
      <c r="H37" s="317">
        <v>8289</v>
      </c>
      <c r="I37" s="317">
        <v>101</v>
      </c>
      <c r="J37" s="472">
        <v>8188</v>
      </c>
      <c r="K37" s="473">
        <v>-120</v>
      </c>
      <c r="L37" s="58">
        <v>0</v>
      </c>
      <c r="M37" s="317">
        <v>-120</v>
      </c>
      <c r="N37" s="58">
        <v>0</v>
      </c>
      <c r="O37" s="317">
        <v>0</v>
      </c>
      <c r="P37" s="317">
        <v>0</v>
      </c>
      <c r="Q37" s="317">
        <v>-1</v>
      </c>
      <c r="R37" s="58">
        <v>0</v>
      </c>
      <c r="S37" s="317">
        <v>-1</v>
      </c>
      <c r="T37" s="58">
        <v>0</v>
      </c>
      <c r="U37" s="317">
        <v>0</v>
      </c>
      <c r="V37" s="317">
        <v>0</v>
      </c>
      <c r="W37" s="58">
        <v>7913</v>
      </c>
      <c r="X37" s="317">
        <v>105</v>
      </c>
      <c r="Y37" s="58">
        <v>7808</v>
      </c>
      <c r="Z37" s="485"/>
      <c r="AA37" s="58"/>
      <c r="AB37" s="58"/>
    </row>
    <row r="38" spans="1:28">
      <c r="A38" s="59" t="s">
        <v>2339</v>
      </c>
      <c r="B38" s="317">
        <v>97655.110006769013</v>
      </c>
      <c r="C38" s="58">
        <v>91841.701860737987</v>
      </c>
      <c r="D38" s="317">
        <v>5813.4081460310263</v>
      </c>
      <c r="E38" s="58">
        <v>21311.126895504003</v>
      </c>
      <c r="F38" s="317">
        <v>7873.9885095620002</v>
      </c>
      <c r="G38" s="58">
        <v>13437.138385942002</v>
      </c>
      <c r="H38" s="317">
        <v>158806.15590505503</v>
      </c>
      <c r="I38" s="317">
        <v>28660.078014287996</v>
      </c>
      <c r="J38" s="472">
        <v>130146.07789076703</v>
      </c>
      <c r="K38" s="473">
        <v>17888.423398677001</v>
      </c>
      <c r="L38" s="58">
        <v>20542.264622577994</v>
      </c>
      <c r="M38" s="317">
        <v>-2653.8412239009922</v>
      </c>
      <c r="N38" s="58">
        <v>1642.4523212650001</v>
      </c>
      <c r="O38" s="317">
        <v>1330.0165960549998</v>
      </c>
      <c r="P38" s="317">
        <v>312.43572521000033</v>
      </c>
      <c r="Q38" s="317">
        <v>170.281778654004</v>
      </c>
      <c r="R38" s="58">
        <v>0</v>
      </c>
      <c r="S38" s="317">
        <v>170.281778654004</v>
      </c>
      <c r="T38" s="58">
        <v>0</v>
      </c>
      <c r="U38" s="317">
        <v>0</v>
      </c>
      <c r="V38" s="317">
        <v>0</v>
      </c>
      <c r="W38" s="58">
        <v>297473.55030592409</v>
      </c>
      <c r="X38" s="317">
        <v>150248.04960322098</v>
      </c>
      <c r="Y38" s="58">
        <v>147225.50070270311</v>
      </c>
      <c r="Z38" s="485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317">
        <v>0</v>
      </c>
      <c r="T39" s="58">
        <v>0</v>
      </c>
      <c r="U39" s="317">
        <v>0</v>
      </c>
      <c r="V39" s="317">
        <v>0</v>
      </c>
      <c r="W39" s="58">
        <v>0</v>
      </c>
      <c r="X39" s="317">
        <v>0</v>
      </c>
      <c r="Y39" s="58">
        <v>0</v>
      </c>
      <c r="Z39" s="485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0</v>
      </c>
      <c r="S40" s="317">
        <v>0</v>
      </c>
      <c r="T40" s="58">
        <v>-221</v>
      </c>
      <c r="U40" s="317">
        <v>16</v>
      </c>
      <c r="V40" s="317">
        <v>-237</v>
      </c>
      <c r="W40" s="58">
        <v>-221</v>
      </c>
      <c r="X40" s="317">
        <v>16</v>
      </c>
      <c r="Y40" s="58">
        <v>-237</v>
      </c>
      <c r="Z40" s="485"/>
      <c r="AA40" s="58"/>
      <c r="AB40" s="58"/>
    </row>
    <row r="41" spans="1:28">
      <c r="A41" s="59" t="s">
        <v>2342</v>
      </c>
      <c r="B41" s="479">
        <v>22421</v>
      </c>
      <c r="C41" s="540">
        <v>16328</v>
      </c>
      <c r="D41" s="479">
        <v>6093</v>
      </c>
      <c r="E41" s="540">
        <v>5992</v>
      </c>
      <c r="F41" s="479">
        <v>3696</v>
      </c>
      <c r="G41" s="540">
        <v>2296</v>
      </c>
      <c r="H41" s="479">
        <v>109157</v>
      </c>
      <c r="I41" s="479">
        <v>47456</v>
      </c>
      <c r="J41" s="541">
        <v>61701</v>
      </c>
      <c r="K41" s="480">
        <v>8309</v>
      </c>
      <c r="L41" s="540">
        <v>7294</v>
      </c>
      <c r="M41" s="479">
        <v>1015</v>
      </c>
      <c r="N41" s="540">
        <v>0</v>
      </c>
      <c r="O41" s="479">
        <v>0</v>
      </c>
      <c r="P41" s="479">
        <v>0</v>
      </c>
      <c r="Q41" s="479">
        <v>0</v>
      </c>
      <c r="R41" s="540">
        <v>0</v>
      </c>
      <c r="S41" s="479">
        <v>0</v>
      </c>
      <c r="T41" s="540">
        <v>0</v>
      </c>
      <c r="U41" s="479">
        <v>0</v>
      </c>
      <c r="V41" s="479">
        <v>0</v>
      </c>
      <c r="W41" s="540">
        <v>145879</v>
      </c>
      <c r="X41" s="479">
        <v>74774</v>
      </c>
      <c r="Y41" s="540">
        <v>71105</v>
      </c>
      <c r="Z41" s="485"/>
      <c r="AA41" s="58"/>
      <c r="AB41" s="58"/>
    </row>
    <row r="42" spans="1:28">
      <c r="A42" s="59" t="s">
        <v>2343</v>
      </c>
      <c r="B42" s="317">
        <v>565</v>
      </c>
      <c r="C42" s="58">
        <v>474</v>
      </c>
      <c r="D42" s="317">
        <v>91</v>
      </c>
      <c r="E42" s="58">
        <v>66</v>
      </c>
      <c r="F42" s="317">
        <v>46</v>
      </c>
      <c r="G42" s="58">
        <v>20</v>
      </c>
      <c r="H42" s="317">
        <v>446</v>
      </c>
      <c r="I42" s="317">
        <v>259</v>
      </c>
      <c r="J42" s="472">
        <v>187</v>
      </c>
      <c r="K42" s="473">
        <v>133</v>
      </c>
      <c r="L42" s="58">
        <v>91</v>
      </c>
      <c r="M42" s="317">
        <v>42</v>
      </c>
      <c r="N42" s="58">
        <v>0</v>
      </c>
      <c r="O42" s="317">
        <v>0</v>
      </c>
      <c r="P42" s="317">
        <v>0</v>
      </c>
      <c r="Q42" s="317">
        <v>0</v>
      </c>
      <c r="R42" s="58">
        <v>0</v>
      </c>
      <c r="S42" s="317">
        <v>0</v>
      </c>
      <c r="T42" s="58">
        <v>0</v>
      </c>
      <c r="U42" s="317">
        <v>0</v>
      </c>
      <c r="V42" s="317">
        <v>0</v>
      </c>
      <c r="W42" s="58">
        <v>1210</v>
      </c>
      <c r="X42" s="317">
        <v>870</v>
      </c>
      <c r="Y42" s="58">
        <v>340</v>
      </c>
      <c r="Z42" s="485"/>
      <c r="AA42" s="58"/>
      <c r="AB42" s="58"/>
    </row>
    <row r="43" spans="1:28">
      <c r="A43" s="59" t="s">
        <v>2344</v>
      </c>
      <c r="B43" s="317">
        <v>744</v>
      </c>
      <c r="C43" s="58">
        <v>968</v>
      </c>
      <c r="D43" s="317">
        <v>-224</v>
      </c>
      <c r="E43" s="58">
        <v>901</v>
      </c>
      <c r="F43" s="317">
        <v>374</v>
      </c>
      <c r="G43" s="58">
        <v>527</v>
      </c>
      <c r="H43" s="317">
        <v>266</v>
      </c>
      <c r="I43" s="317">
        <v>693</v>
      </c>
      <c r="J43" s="472">
        <v>-427</v>
      </c>
      <c r="K43" s="473">
        <v>-185</v>
      </c>
      <c r="L43" s="58">
        <v>-9</v>
      </c>
      <c r="M43" s="317">
        <v>-176</v>
      </c>
      <c r="N43" s="58">
        <v>0</v>
      </c>
      <c r="O43" s="317">
        <v>0</v>
      </c>
      <c r="P43" s="317">
        <v>0</v>
      </c>
      <c r="Q43" s="317">
        <v>-3</v>
      </c>
      <c r="R43" s="58">
        <v>-2</v>
      </c>
      <c r="S43" s="317">
        <v>-1</v>
      </c>
      <c r="T43" s="58">
        <v>0</v>
      </c>
      <c r="U43" s="317">
        <v>0</v>
      </c>
      <c r="V43" s="317">
        <v>0</v>
      </c>
      <c r="W43" s="58">
        <v>1723</v>
      </c>
      <c r="X43" s="317">
        <v>2024</v>
      </c>
      <c r="Y43" s="58">
        <v>-301</v>
      </c>
      <c r="Z43" s="485"/>
      <c r="AA43" s="58"/>
      <c r="AB43" s="58"/>
    </row>
    <row r="44" spans="1:28">
      <c r="A44" s="59" t="s">
        <v>2345</v>
      </c>
      <c r="B44" s="317">
        <v>9976</v>
      </c>
      <c r="C44" s="58">
        <v>20114</v>
      </c>
      <c r="D44" s="317">
        <v>-10138</v>
      </c>
      <c r="E44" s="58">
        <v>1513</v>
      </c>
      <c r="F44" s="317">
        <v>400</v>
      </c>
      <c r="G44" s="58">
        <v>1113</v>
      </c>
      <c r="H44" s="317">
        <v>40684</v>
      </c>
      <c r="I44" s="317">
        <v>20966</v>
      </c>
      <c r="J44" s="472">
        <v>19718</v>
      </c>
      <c r="K44" s="473">
        <v>2187</v>
      </c>
      <c r="L44" s="58">
        <v>10354</v>
      </c>
      <c r="M44" s="317">
        <v>-8167</v>
      </c>
      <c r="N44" s="58">
        <v>413</v>
      </c>
      <c r="O44" s="317">
        <v>267</v>
      </c>
      <c r="P44" s="317">
        <v>146</v>
      </c>
      <c r="Q44" s="317">
        <v>84</v>
      </c>
      <c r="R44" s="58">
        <v>42</v>
      </c>
      <c r="S44" s="317">
        <v>42</v>
      </c>
      <c r="T44" s="58">
        <v>678</v>
      </c>
      <c r="U44" s="317">
        <v>15</v>
      </c>
      <c r="V44" s="317">
        <v>663</v>
      </c>
      <c r="W44" s="58">
        <v>55535</v>
      </c>
      <c r="X44" s="317">
        <v>52158</v>
      </c>
      <c r="Y44" s="58">
        <v>3377</v>
      </c>
      <c r="Z44" s="485"/>
      <c r="AA44" s="58"/>
      <c r="AB44" s="58"/>
    </row>
    <row r="45" spans="1:28">
      <c r="A45" s="60" t="s">
        <v>2346</v>
      </c>
      <c r="B45" s="474">
        <v>11627</v>
      </c>
      <c r="C45" s="475">
        <v>10422</v>
      </c>
      <c r="D45" s="474">
        <v>1205</v>
      </c>
      <c r="E45" s="475">
        <v>4319</v>
      </c>
      <c r="F45" s="474">
        <v>2448</v>
      </c>
      <c r="G45" s="475">
        <v>1871</v>
      </c>
      <c r="H45" s="474">
        <v>17876</v>
      </c>
      <c r="I45" s="474">
        <v>6399</v>
      </c>
      <c r="J45" s="476">
        <v>11477</v>
      </c>
      <c r="K45" s="477">
        <v>2094</v>
      </c>
      <c r="L45" s="475">
        <v>2524</v>
      </c>
      <c r="M45" s="474">
        <v>-430</v>
      </c>
      <c r="N45" s="475">
        <v>0</v>
      </c>
      <c r="O45" s="474">
        <v>0</v>
      </c>
      <c r="P45" s="474">
        <v>0</v>
      </c>
      <c r="Q45" s="474">
        <v>0</v>
      </c>
      <c r="R45" s="475">
        <v>0</v>
      </c>
      <c r="S45" s="474">
        <v>0</v>
      </c>
      <c r="T45" s="475">
        <v>0</v>
      </c>
      <c r="U45" s="474">
        <v>0</v>
      </c>
      <c r="V45" s="474">
        <v>0</v>
      </c>
      <c r="W45" s="475">
        <v>35916</v>
      </c>
      <c r="X45" s="474">
        <v>21793</v>
      </c>
      <c r="Y45" s="475">
        <v>14123</v>
      </c>
      <c r="Z45" s="485"/>
      <c r="AA45" s="58"/>
      <c r="AB45" s="58"/>
    </row>
    <row r="46" spans="1:28">
      <c r="A46" s="59" t="s">
        <v>2347</v>
      </c>
      <c r="B46" s="317">
        <v>1550</v>
      </c>
      <c r="C46" s="58">
        <v>1041</v>
      </c>
      <c r="D46" s="317">
        <v>509</v>
      </c>
      <c r="E46" s="58">
        <v>97</v>
      </c>
      <c r="F46" s="317">
        <v>44</v>
      </c>
      <c r="G46" s="58">
        <v>53</v>
      </c>
      <c r="H46" s="317">
        <v>2601</v>
      </c>
      <c r="I46" s="317">
        <v>842</v>
      </c>
      <c r="J46" s="472">
        <v>1759</v>
      </c>
      <c r="K46" s="473">
        <v>41</v>
      </c>
      <c r="L46" s="58">
        <v>55</v>
      </c>
      <c r="M46" s="317">
        <v>-14</v>
      </c>
      <c r="N46" s="58">
        <v>0</v>
      </c>
      <c r="O46" s="317">
        <v>0</v>
      </c>
      <c r="P46" s="317">
        <v>0</v>
      </c>
      <c r="Q46" s="317">
        <v>1</v>
      </c>
      <c r="R46" s="58">
        <v>0</v>
      </c>
      <c r="S46" s="317">
        <v>1</v>
      </c>
      <c r="T46" s="58">
        <v>0</v>
      </c>
      <c r="U46" s="317">
        <v>0</v>
      </c>
      <c r="V46" s="317">
        <v>0</v>
      </c>
      <c r="W46" s="58">
        <v>4290</v>
      </c>
      <c r="X46" s="317">
        <v>1982</v>
      </c>
      <c r="Y46" s="58">
        <v>2308</v>
      </c>
      <c r="Z46" s="485"/>
      <c r="AA46" s="58"/>
      <c r="AB46" s="58"/>
    </row>
    <row r="47" spans="1:28">
      <c r="A47" s="59" t="s">
        <v>2348</v>
      </c>
      <c r="B47" s="317">
        <v>25264</v>
      </c>
      <c r="C47" s="58">
        <v>19325</v>
      </c>
      <c r="D47" s="317">
        <v>5939</v>
      </c>
      <c r="E47" s="58">
        <v>5979</v>
      </c>
      <c r="F47" s="317">
        <v>2189</v>
      </c>
      <c r="G47" s="58">
        <v>3790</v>
      </c>
      <c r="H47" s="317">
        <v>67342</v>
      </c>
      <c r="I47" s="317">
        <v>7873</v>
      </c>
      <c r="J47" s="472">
        <v>59469</v>
      </c>
      <c r="K47" s="473">
        <v>4811</v>
      </c>
      <c r="L47" s="58">
        <v>7124</v>
      </c>
      <c r="M47" s="317">
        <v>-2313</v>
      </c>
      <c r="N47" s="58">
        <v>0</v>
      </c>
      <c r="O47" s="317">
        <v>0</v>
      </c>
      <c r="P47" s="317">
        <v>0</v>
      </c>
      <c r="Q47" s="317">
        <v>4443</v>
      </c>
      <c r="R47" s="58">
        <v>1299</v>
      </c>
      <c r="S47" s="317">
        <v>3144</v>
      </c>
      <c r="T47" s="58">
        <v>0</v>
      </c>
      <c r="U47" s="317">
        <v>0</v>
      </c>
      <c r="V47" s="317">
        <v>0</v>
      </c>
      <c r="W47" s="58">
        <v>107839</v>
      </c>
      <c r="X47" s="317">
        <v>37810</v>
      </c>
      <c r="Y47" s="58">
        <v>70029</v>
      </c>
      <c r="Z47" s="485"/>
      <c r="AA47" s="58"/>
      <c r="AB47" s="58"/>
    </row>
    <row r="48" spans="1:28">
      <c r="A48" s="59" t="s">
        <v>2349</v>
      </c>
      <c r="B48" s="317">
        <v>943</v>
      </c>
      <c r="C48" s="58">
        <v>845</v>
      </c>
      <c r="D48" s="317">
        <v>98</v>
      </c>
      <c r="E48" s="58">
        <v>184</v>
      </c>
      <c r="F48" s="317">
        <v>143</v>
      </c>
      <c r="G48" s="58">
        <v>41</v>
      </c>
      <c r="H48" s="317">
        <v>10612</v>
      </c>
      <c r="I48" s="317">
        <v>6396</v>
      </c>
      <c r="J48" s="472">
        <v>4216</v>
      </c>
      <c r="K48" s="473">
        <v>174</v>
      </c>
      <c r="L48" s="58">
        <v>226</v>
      </c>
      <c r="M48" s="317">
        <v>-52</v>
      </c>
      <c r="N48" s="58">
        <v>0</v>
      </c>
      <c r="O48" s="317">
        <v>0</v>
      </c>
      <c r="P48" s="317">
        <v>0</v>
      </c>
      <c r="Q48" s="317">
        <v>279</v>
      </c>
      <c r="R48" s="58">
        <v>137</v>
      </c>
      <c r="S48" s="317">
        <v>142</v>
      </c>
      <c r="T48" s="58">
        <v>0</v>
      </c>
      <c r="U48" s="317">
        <v>0</v>
      </c>
      <c r="V48" s="317">
        <v>0</v>
      </c>
      <c r="W48" s="58">
        <v>12192</v>
      </c>
      <c r="X48" s="317">
        <v>7747</v>
      </c>
      <c r="Y48" s="58">
        <v>4445</v>
      </c>
      <c r="Z48" s="485"/>
      <c r="AA48" s="58"/>
      <c r="AB48" s="58"/>
    </row>
    <row r="49" spans="1:28">
      <c r="A49" s="59" t="s">
        <v>2350</v>
      </c>
      <c r="B49" s="317">
        <v>172</v>
      </c>
      <c r="C49" s="58">
        <v>215</v>
      </c>
      <c r="D49" s="317">
        <v>-43</v>
      </c>
      <c r="E49" s="58">
        <v>45</v>
      </c>
      <c r="F49" s="317">
        <v>34</v>
      </c>
      <c r="G49" s="58">
        <v>11</v>
      </c>
      <c r="H49" s="317">
        <v>1724</v>
      </c>
      <c r="I49" s="317">
        <v>670</v>
      </c>
      <c r="J49" s="472">
        <v>1054</v>
      </c>
      <c r="K49" s="473">
        <v>188</v>
      </c>
      <c r="L49" s="58">
        <v>214</v>
      </c>
      <c r="M49" s="317">
        <v>-26</v>
      </c>
      <c r="N49" s="58">
        <v>0</v>
      </c>
      <c r="O49" s="317">
        <v>0</v>
      </c>
      <c r="P49" s="317">
        <v>0</v>
      </c>
      <c r="Q49" s="317">
        <v>0</v>
      </c>
      <c r="R49" s="58">
        <v>0</v>
      </c>
      <c r="S49" s="317">
        <v>0</v>
      </c>
      <c r="T49" s="58">
        <v>0</v>
      </c>
      <c r="U49" s="317">
        <v>0</v>
      </c>
      <c r="V49" s="317">
        <v>0</v>
      </c>
      <c r="W49" s="58">
        <v>2129</v>
      </c>
      <c r="X49" s="317">
        <v>1133</v>
      </c>
      <c r="Y49" s="58">
        <v>996</v>
      </c>
      <c r="Z49" s="485"/>
      <c r="AA49" s="58"/>
      <c r="AB49" s="58"/>
    </row>
    <row r="50" spans="1:28">
      <c r="A50" s="59" t="s">
        <v>2351</v>
      </c>
      <c r="B50" s="317">
        <v>47328</v>
      </c>
      <c r="C50" s="58">
        <v>36745</v>
      </c>
      <c r="D50" s="317">
        <v>10583</v>
      </c>
      <c r="E50" s="58">
        <v>7820</v>
      </c>
      <c r="F50" s="317">
        <v>4525</v>
      </c>
      <c r="G50" s="58">
        <v>3295</v>
      </c>
      <c r="H50" s="317">
        <v>120195</v>
      </c>
      <c r="I50" s="317">
        <v>21798</v>
      </c>
      <c r="J50" s="472">
        <v>98397</v>
      </c>
      <c r="K50" s="473">
        <v>10629</v>
      </c>
      <c r="L50" s="58">
        <v>15763</v>
      </c>
      <c r="M50" s="317">
        <v>-5134</v>
      </c>
      <c r="N50" s="58">
        <v>1</v>
      </c>
      <c r="O50" s="317">
        <v>0</v>
      </c>
      <c r="P50" s="317">
        <v>1</v>
      </c>
      <c r="Q50" s="317">
        <v>112782</v>
      </c>
      <c r="R50" s="58">
        <v>2238</v>
      </c>
      <c r="S50" s="317">
        <v>110544</v>
      </c>
      <c r="T50" s="58">
        <v>0</v>
      </c>
      <c r="U50" s="317">
        <v>0</v>
      </c>
      <c r="V50" s="317">
        <v>0</v>
      </c>
      <c r="W50" s="58">
        <v>298755</v>
      </c>
      <c r="X50" s="317">
        <v>81069</v>
      </c>
      <c r="Y50" s="58">
        <v>217686</v>
      </c>
      <c r="Z50" s="485"/>
      <c r="AA50" s="58"/>
      <c r="AB50" s="58"/>
    </row>
    <row r="51" spans="1:28">
      <c r="A51" s="61" t="s">
        <v>1619</v>
      </c>
      <c r="B51" s="478">
        <v>821953.11000676895</v>
      </c>
      <c r="C51" s="478">
        <v>652452.70186073799</v>
      </c>
      <c r="D51" s="478">
        <v>169500.40814603103</v>
      </c>
      <c r="E51" s="478">
        <v>194441.12689550401</v>
      </c>
      <c r="F51" s="478">
        <v>92594.988509561997</v>
      </c>
      <c r="G51" s="478">
        <v>101846.138385942</v>
      </c>
      <c r="H51" s="478">
        <v>2180654.1559050549</v>
      </c>
      <c r="I51" s="478">
        <v>609349.07801428798</v>
      </c>
      <c r="J51" s="478">
        <v>1571305.077890767</v>
      </c>
      <c r="K51" s="478">
        <v>166044.423398677</v>
      </c>
      <c r="L51" s="478">
        <v>184268.26462257799</v>
      </c>
      <c r="M51" s="478">
        <v>-18223.841223900992</v>
      </c>
      <c r="N51" s="478">
        <v>20301.452321265002</v>
      </c>
      <c r="O51" s="478">
        <v>13450.016596055</v>
      </c>
      <c r="P51" s="478">
        <v>6851.4357252099999</v>
      </c>
      <c r="Q51" s="478">
        <v>159927.281778654</v>
      </c>
      <c r="R51" s="478">
        <v>25043</v>
      </c>
      <c r="S51" s="478">
        <v>134884.281778654</v>
      </c>
      <c r="T51" s="478">
        <v>11834</v>
      </c>
      <c r="U51" s="478">
        <v>1461</v>
      </c>
      <c r="V51" s="478">
        <v>10373</v>
      </c>
      <c r="W51" s="478">
        <v>3555155.5503059239</v>
      </c>
      <c r="X51" s="478">
        <v>1578619.049603221</v>
      </c>
      <c r="Y51" s="490">
        <v>1976536.5007027031</v>
      </c>
      <c r="Z51" s="485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776</v>
      </c>
      <c r="I52" s="317">
        <v>8</v>
      </c>
      <c r="J52" s="473">
        <v>768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-11</v>
      </c>
      <c r="R52" s="317">
        <v>-6</v>
      </c>
      <c r="S52" s="317">
        <v>-5</v>
      </c>
      <c r="T52" s="317">
        <v>31356</v>
      </c>
      <c r="U52" s="317">
        <v>586</v>
      </c>
      <c r="V52" s="317">
        <v>30770</v>
      </c>
      <c r="W52" s="317">
        <v>32121</v>
      </c>
      <c r="X52" s="317">
        <v>588</v>
      </c>
      <c r="Y52" s="485">
        <v>31533</v>
      </c>
      <c r="Z52" s="485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3973</v>
      </c>
      <c r="I53" s="317">
        <v>0</v>
      </c>
      <c r="J53" s="472">
        <v>3973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5443</v>
      </c>
      <c r="R53" s="58">
        <v>20</v>
      </c>
      <c r="S53" s="317">
        <v>5423</v>
      </c>
      <c r="T53" s="58">
        <v>34859</v>
      </c>
      <c r="U53" s="317">
        <v>3677</v>
      </c>
      <c r="V53" s="317">
        <v>31182</v>
      </c>
      <c r="W53" s="58">
        <v>44275</v>
      </c>
      <c r="X53" s="317">
        <v>3697</v>
      </c>
      <c r="Y53" s="58">
        <v>40578</v>
      </c>
      <c r="Z53" s="485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81608</v>
      </c>
      <c r="R54" s="58">
        <v>14552</v>
      </c>
      <c r="S54" s="317">
        <v>67056</v>
      </c>
      <c r="T54" s="58">
        <v>340598</v>
      </c>
      <c r="U54" s="317">
        <v>1217</v>
      </c>
      <c r="V54" s="317">
        <v>339381</v>
      </c>
      <c r="W54" s="58">
        <v>422206</v>
      </c>
      <c r="X54" s="317">
        <v>15769</v>
      </c>
      <c r="Y54" s="58">
        <v>406437</v>
      </c>
      <c r="Z54" s="485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15</v>
      </c>
      <c r="J55" s="472">
        <v>-15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317">
        <v>0</v>
      </c>
      <c r="T55" s="58">
        <v>14410</v>
      </c>
      <c r="U55" s="317">
        <v>174</v>
      </c>
      <c r="V55" s="317">
        <v>14236</v>
      </c>
      <c r="W55" s="58">
        <v>14410</v>
      </c>
      <c r="X55" s="317">
        <v>189</v>
      </c>
      <c r="Y55" s="58">
        <v>14221</v>
      </c>
      <c r="Z55" s="485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6112</v>
      </c>
      <c r="I56" s="317">
        <v>3543</v>
      </c>
      <c r="J56" s="472">
        <v>2569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44213</v>
      </c>
      <c r="R56" s="58">
        <v>29887</v>
      </c>
      <c r="S56" s="317">
        <v>14326</v>
      </c>
      <c r="T56" s="58">
        <v>50280</v>
      </c>
      <c r="U56" s="317">
        <v>982</v>
      </c>
      <c r="V56" s="317">
        <v>49298</v>
      </c>
      <c r="W56" s="58">
        <v>100605</v>
      </c>
      <c r="X56" s="317">
        <v>34412</v>
      </c>
      <c r="Y56" s="58">
        <v>66193</v>
      </c>
      <c r="Z56" s="485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406</v>
      </c>
      <c r="I57" s="479">
        <v>101</v>
      </c>
      <c r="J57" s="541">
        <v>305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27571</v>
      </c>
      <c r="R57" s="540">
        <v>12350</v>
      </c>
      <c r="S57" s="479">
        <v>15221</v>
      </c>
      <c r="T57" s="540">
        <v>39085</v>
      </c>
      <c r="U57" s="479">
        <v>1283</v>
      </c>
      <c r="V57" s="479">
        <v>37802</v>
      </c>
      <c r="W57" s="540">
        <v>67062</v>
      </c>
      <c r="X57" s="479">
        <v>13734</v>
      </c>
      <c r="Y57" s="540">
        <v>53328</v>
      </c>
      <c r="Z57" s="485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600</v>
      </c>
      <c r="I58" s="317">
        <v>156</v>
      </c>
      <c r="J58" s="472">
        <v>444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20387</v>
      </c>
      <c r="R58" s="58">
        <v>3024</v>
      </c>
      <c r="S58" s="317">
        <v>17363</v>
      </c>
      <c r="T58" s="58">
        <v>9982</v>
      </c>
      <c r="U58" s="317">
        <v>94</v>
      </c>
      <c r="V58" s="317">
        <v>9888</v>
      </c>
      <c r="W58" s="58">
        <v>30969</v>
      </c>
      <c r="X58" s="317">
        <v>3274</v>
      </c>
      <c r="Y58" s="58">
        <v>27695</v>
      </c>
      <c r="Z58" s="485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317">
        <v>0</v>
      </c>
      <c r="T59" s="58">
        <v>5332</v>
      </c>
      <c r="U59" s="317">
        <v>559</v>
      </c>
      <c r="V59" s="317">
        <v>4773</v>
      </c>
      <c r="W59" s="58">
        <v>5332</v>
      </c>
      <c r="X59" s="317">
        <v>559</v>
      </c>
      <c r="Y59" s="58">
        <v>4773</v>
      </c>
      <c r="Z59" s="485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2382</v>
      </c>
      <c r="R60" s="58">
        <v>864</v>
      </c>
      <c r="S60" s="317">
        <v>1518</v>
      </c>
      <c r="T60" s="58">
        <v>145243</v>
      </c>
      <c r="U60" s="317">
        <v>2289</v>
      </c>
      <c r="V60" s="317">
        <v>142954</v>
      </c>
      <c r="W60" s="58">
        <v>147625</v>
      </c>
      <c r="X60" s="317">
        <v>3153</v>
      </c>
      <c r="Y60" s="58">
        <v>144472</v>
      </c>
      <c r="Z60" s="485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171</v>
      </c>
      <c r="I61" s="474">
        <v>31</v>
      </c>
      <c r="J61" s="476">
        <v>140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17425</v>
      </c>
      <c r="R61" s="475">
        <v>6348</v>
      </c>
      <c r="S61" s="474">
        <v>11077</v>
      </c>
      <c r="T61" s="475">
        <v>7280</v>
      </c>
      <c r="U61" s="474">
        <v>270</v>
      </c>
      <c r="V61" s="474">
        <v>7010</v>
      </c>
      <c r="W61" s="475">
        <v>24876</v>
      </c>
      <c r="X61" s="474">
        <v>6649</v>
      </c>
      <c r="Y61" s="475">
        <v>18227</v>
      </c>
      <c r="Z61" s="485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21</v>
      </c>
      <c r="I62" s="317">
        <v>6</v>
      </c>
      <c r="J62" s="472">
        <v>15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30</v>
      </c>
      <c r="R62" s="58">
        <v>22</v>
      </c>
      <c r="S62" s="317">
        <v>8</v>
      </c>
      <c r="T62" s="58">
        <v>13611</v>
      </c>
      <c r="U62" s="317">
        <v>227</v>
      </c>
      <c r="V62" s="317">
        <v>13384</v>
      </c>
      <c r="W62" s="58">
        <v>13662</v>
      </c>
      <c r="X62" s="317">
        <v>255</v>
      </c>
      <c r="Y62" s="58">
        <v>13407</v>
      </c>
      <c r="Z62" s="485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317">
        <v>0</v>
      </c>
      <c r="T63" s="58">
        <v>1338</v>
      </c>
      <c r="U63" s="317">
        <v>69</v>
      </c>
      <c r="V63" s="317">
        <v>1269</v>
      </c>
      <c r="W63" s="58">
        <v>1338</v>
      </c>
      <c r="X63" s="317">
        <v>69</v>
      </c>
      <c r="Y63" s="58">
        <v>1269</v>
      </c>
      <c r="Z63" s="485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317">
        <v>0</v>
      </c>
      <c r="T64" s="58">
        <v>27913.270839363999</v>
      </c>
      <c r="U64" s="317">
        <v>206.520518135</v>
      </c>
      <c r="V64" s="317">
        <v>27706.750321228999</v>
      </c>
      <c r="W64" s="58">
        <v>27913.270839363999</v>
      </c>
      <c r="X64" s="317">
        <v>206.520518135</v>
      </c>
      <c r="Y64" s="58">
        <v>27706.750321228999</v>
      </c>
      <c r="Z64" s="485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2</v>
      </c>
      <c r="I65" s="317">
        <v>0</v>
      </c>
      <c r="J65" s="472">
        <v>2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55</v>
      </c>
      <c r="R65" s="58">
        <v>0</v>
      </c>
      <c r="S65" s="317">
        <v>55</v>
      </c>
      <c r="T65" s="58">
        <v>23910</v>
      </c>
      <c r="U65" s="317">
        <v>306</v>
      </c>
      <c r="V65" s="317">
        <v>23604</v>
      </c>
      <c r="W65" s="58">
        <v>23967</v>
      </c>
      <c r="X65" s="317">
        <v>306</v>
      </c>
      <c r="Y65" s="58">
        <v>23661</v>
      </c>
      <c r="Z65" s="485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79</v>
      </c>
      <c r="I66" s="317">
        <v>46</v>
      </c>
      <c r="J66" s="472">
        <v>33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317">
        <v>0</v>
      </c>
      <c r="T66" s="58">
        <v>3197</v>
      </c>
      <c r="U66" s="317">
        <v>353</v>
      </c>
      <c r="V66" s="317">
        <v>2844</v>
      </c>
      <c r="W66" s="58">
        <v>3276</v>
      </c>
      <c r="X66" s="317">
        <v>399</v>
      </c>
      <c r="Y66" s="58">
        <v>2877</v>
      </c>
      <c r="Z66" s="485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79">
        <v>0</v>
      </c>
      <c r="T67" s="540">
        <v>0</v>
      </c>
      <c r="U67" s="479">
        <v>0</v>
      </c>
      <c r="V67" s="479">
        <v>0</v>
      </c>
      <c r="W67" s="540">
        <v>0</v>
      </c>
      <c r="X67" s="479">
        <v>0</v>
      </c>
      <c r="Y67" s="540">
        <v>0</v>
      </c>
      <c r="Z67" s="485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321</v>
      </c>
      <c r="I68" s="317">
        <v>85</v>
      </c>
      <c r="J68" s="472">
        <v>236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21591</v>
      </c>
      <c r="R68" s="58">
        <v>9790</v>
      </c>
      <c r="S68" s="317">
        <v>11801</v>
      </c>
      <c r="T68" s="58">
        <v>15230</v>
      </c>
      <c r="U68" s="317">
        <v>259</v>
      </c>
      <c r="V68" s="317">
        <v>14971</v>
      </c>
      <c r="W68" s="58">
        <v>37142</v>
      </c>
      <c r="X68" s="317">
        <v>10134</v>
      </c>
      <c r="Y68" s="58">
        <v>27008</v>
      </c>
      <c r="Z68" s="485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2922</v>
      </c>
      <c r="I69" s="317">
        <v>1369</v>
      </c>
      <c r="J69" s="472">
        <v>1553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130674</v>
      </c>
      <c r="R69" s="58">
        <v>32697</v>
      </c>
      <c r="S69" s="317">
        <v>97977</v>
      </c>
      <c r="T69" s="58">
        <v>74652</v>
      </c>
      <c r="U69" s="317">
        <v>4966</v>
      </c>
      <c r="V69" s="317">
        <v>69686</v>
      </c>
      <c r="W69" s="58">
        <v>208248</v>
      </c>
      <c r="X69" s="317">
        <v>39032</v>
      </c>
      <c r="Y69" s="58">
        <v>169216</v>
      </c>
      <c r="Z69" s="485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317">
        <v>0</v>
      </c>
      <c r="T70" s="58">
        <v>0</v>
      </c>
      <c r="U70" s="317">
        <v>0</v>
      </c>
      <c r="V70" s="317">
        <v>0</v>
      </c>
      <c r="W70" s="58">
        <v>0</v>
      </c>
      <c r="X70" s="317">
        <v>0</v>
      </c>
      <c r="Y70" s="58">
        <v>0</v>
      </c>
      <c r="Z70" s="485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11</v>
      </c>
      <c r="I71" s="474">
        <v>4</v>
      </c>
      <c r="J71" s="476">
        <v>7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77</v>
      </c>
      <c r="R71" s="475">
        <v>0</v>
      </c>
      <c r="S71" s="474">
        <v>77</v>
      </c>
      <c r="T71" s="475">
        <v>1596</v>
      </c>
      <c r="U71" s="474">
        <v>37</v>
      </c>
      <c r="V71" s="474">
        <v>1559</v>
      </c>
      <c r="W71" s="475">
        <v>1684</v>
      </c>
      <c r="X71" s="474">
        <v>41</v>
      </c>
      <c r="Y71" s="475">
        <v>1643</v>
      </c>
      <c r="Z71" s="485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317">
        <v>0</v>
      </c>
      <c r="T72" s="58">
        <v>1</v>
      </c>
      <c r="U72" s="317">
        <v>0</v>
      </c>
      <c r="V72" s="317">
        <v>1</v>
      </c>
      <c r="W72" s="58">
        <v>1</v>
      </c>
      <c r="X72" s="317">
        <v>0</v>
      </c>
      <c r="Y72" s="58">
        <v>1</v>
      </c>
      <c r="Z72" s="485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317">
        <v>0</v>
      </c>
      <c r="T73" s="58">
        <v>811</v>
      </c>
      <c r="U73" s="317">
        <v>62</v>
      </c>
      <c r="V73" s="317">
        <v>749</v>
      </c>
      <c r="W73" s="58">
        <v>811</v>
      </c>
      <c r="X73" s="317">
        <v>62</v>
      </c>
      <c r="Y73" s="58">
        <v>749</v>
      </c>
      <c r="Z73" s="485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25</v>
      </c>
      <c r="I74" s="317">
        <v>0</v>
      </c>
      <c r="J74" s="472">
        <v>25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317">
        <v>0</v>
      </c>
      <c r="T74" s="58">
        <v>119816</v>
      </c>
      <c r="U74" s="317">
        <v>3583</v>
      </c>
      <c r="V74" s="317">
        <v>116233</v>
      </c>
      <c r="W74" s="58">
        <v>119841</v>
      </c>
      <c r="X74" s="317">
        <v>3583</v>
      </c>
      <c r="Y74" s="58">
        <v>116258</v>
      </c>
      <c r="Z74" s="485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254</v>
      </c>
      <c r="I75" s="317">
        <v>56</v>
      </c>
      <c r="J75" s="472">
        <v>198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1023</v>
      </c>
      <c r="R75" s="58">
        <v>562</v>
      </c>
      <c r="S75" s="317">
        <v>461</v>
      </c>
      <c r="T75" s="58">
        <v>57586</v>
      </c>
      <c r="U75" s="317">
        <v>534</v>
      </c>
      <c r="V75" s="317">
        <v>57052</v>
      </c>
      <c r="W75" s="58">
        <v>58863</v>
      </c>
      <c r="X75" s="317">
        <v>1152</v>
      </c>
      <c r="Y75" s="58">
        <v>57711</v>
      </c>
      <c r="Z75" s="485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15673</v>
      </c>
      <c r="I76" s="479">
        <v>5420</v>
      </c>
      <c r="J76" s="479">
        <v>10253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352468</v>
      </c>
      <c r="R76" s="479">
        <v>110110</v>
      </c>
      <c r="S76" s="479">
        <v>242358</v>
      </c>
      <c r="T76" s="479">
        <v>1018086.270839364</v>
      </c>
      <c r="U76" s="479">
        <v>21733.520518134999</v>
      </c>
      <c r="V76" s="479">
        <v>996352.75032122899</v>
      </c>
      <c r="W76" s="479">
        <v>1386227.270839364</v>
      </c>
      <c r="X76" s="479">
        <v>137263.52051813499</v>
      </c>
      <c r="Y76" s="491">
        <v>1248963.750321229</v>
      </c>
      <c r="Z76" s="485"/>
      <c r="AA76" s="58"/>
      <c r="AB76" s="58"/>
    </row>
    <row r="77" spans="1:28" ht="13.5" thickBot="1">
      <c r="A77" s="195" t="s">
        <v>2021</v>
      </c>
      <c r="B77" s="88">
        <v>821953.11000676895</v>
      </c>
      <c r="C77" s="88">
        <v>652452.70186073799</v>
      </c>
      <c r="D77" s="88">
        <v>169500.40814603103</v>
      </c>
      <c r="E77" s="88">
        <v>194441.12689550401</v>
      </c>
      <c r="F77" s="88">
        <v>92594.988509561997</v>
      </c>
      <c r="G77" s="88">
        <v>101846.138385942</v>
      </c>
      <c r="H77" s="88">
        <v>2196327.1559050549</v>
      </c>
      <c r="I77" s="88">
        <v>614769.07801428798</v>
      </c>
      <c r="J77" s="88">
        <v>1581558.077890767</v>
      </c>
      <c r="K77" s="88">
        <v>166044.423398677</v>
      </c>
      <c r="L77" s="88">
        <v>184268.26462257799</v>
      </c>
      <c r="M77" s="88">
        <v>-18223.841223900992</v>
      </c>
      <c r="N77" s="88">
        <v>20301.452321265002</v>
      </c>
      <c r="O77" s="88">
        <v>13450.016596055</v>
      </c>
      <c r="P77" s="88">
        <v>6851.4357252099999</v>
      </c>
      <c r="Q77" s="88">
        <v>512395.28177865397</v>
      </c>
      <c r="R77" s="88">
        <v>135153</v>
      </c>
      <c r="S77" s="88">
        <v>377242.28177865397</v>
      </c>
      <c r="T77" s="88">
        <v>1029920.270839364</v>
      </c>
      <c r="U77" s="88">
        <v>23194.520518134999</v>
      </c>
      <c r="V77" s="88">
        <v>1006725.750321229</v>
      </c>
      <c r="W77" s="88">
        <v>4941382.8211452877</v>
      </c>
      <c r="X77" s="88">
        <v>1715882.5701213561</v>
      </c>
      <c r="Y77" s="132">
        <v>3225500.2510239324</v>
      </c>
      <c r="Z77" s="107"/>
      <c r="AA77" s="8"/>
      <c r="AB77" s="8"/>
    </row>
    <row r="78" spans="1:28">
      <c r="A78" s="192">
        <v>2002</v>
      </c>
      <c r="B78" s="78">
        <v>650790.74040482996</v>
      </c>
      <c r="C78" s="79">
        <v>496561.30452717305</v>
      </c>
      <c r="D78" s="70">
        <v>154229.43587765697</v>
      </c>
      <c r="E78" s="79">
        <v>159067.63670209399</v>
      </c>
      <c r="F78" s="70">
        <v>82046.364667802001</v>
      </c>
      <c r="G78" s="79">
        <v>77021.272034291993</v>
      </c>
      <c r="H78" s="70">
        <v>1553852.2763726742</v>
      </c>
      <c r="I78" s="79">
        <v>484087.75427386101</v>
      </c>
      <c r="J78" s="70">
        <v>1069764.522098813</v>
      </c>
      <c r="K78" s="79">
        <v>182293.54272745899</v>
      </c>
      <c r="L78" s="70">
        <v>155184.46159469598</v>
      </c>
      <c r="M78" s="79">
        <v>27109.081132763</v>
      </c>
      <c r="N78" s="70">
        <v>15291.542437726001</v>
      </c>
      <c r="O78" s="79">
        <v>11748.876044981</v>
      </c>
      <c r="P78" s="70">
        <v>3542.6663927449999</v>
      </c>
      <c r="Q78" s="79">
        <v>408965.89512072899</v>
      </c>
      <c r="R78" s="70">
        <v>123327.350923228</v>
      </c>
      <c r="S78" s="79">
        <v>285638.54419750103</v>
      </c>
      <c r="T78" s="70">
        <v>671440</v>
      </c>
      <c r="U78" s="79">
        <v>21292</v>
      </c>
      <c r="V78" s="70">
        <v>650148</v>
      </c>
      <c r="W78" s="76">
        <v>3641701.6337655121</v>
      </c>
      <c r="X78" s="77">
        <v>1374248.1120317411</v>
      </c>
      <c r="Y78" s="75">
        <v>2267453.5217337711</v>
      </c>
      <c r="Z78" s="107"/>
      <c r="AA78" s="8"/>
      <c r="AB78" s="8"/>
    </row>
    <row r="79" spans="1:28">
      <c r="A79" s="193">
        <v>2001</v>
      </c>
      <c r="B79" s="78">
        <v>440854.53599999996</v>
      </c>
      <c r="C79" s="79">
        <v>322989.24400000001</v>
      </c>
      <c r="D79" s="70">
        <v>117865.29200000002</v>
      </c>
      <c r="E79" s="79">
        <v>107716.837</v>
      </c>
      <c r="F79" s="70">
        <v>54691.85</v>
      </c>
      <c r="G79" s="79">
        <v>53024.987000000001</v>
      </c>
      <c r="H79" s="70">
        <v>1097579.25653186</v>
      </c>
      <c r="I79" s="79">
        <v>322790.79608500499</v>
      </c>
      <c r="J79" s="70">
        <v>774788.46044685494</v>
      </c>
      <c r="K79" s="79">
        <v>120589.29100000001</v>
      </c>
      <c r="L79" s="70">
        <v>99947.266999999993</v>
      </c>
      <c r="M79" s="79">
        <v>20642.024000000001</v>
      </c>
      <c r="N79" s="70">
        <v>8564.41</v>
      </c>
      <c r="O79" s="79">
        <v>6484.4169999999995</v>
      </c>
      <c r="P79" s="70">
        <v>2079.9929999999999</v>
      </c>
      <c r="Q79" s="79">
        <v>271719.70639052399</v>
      </c>
      <c r="R79" s="70">
        <v>82792.40266254601</v>
      </c>
      <c r="S79" s="79">
        <v>188927.30372797797</v>
      </c>
      <c r="T79" s="70">
        <v>461348.66507520503</v>
      </c>
      <c r="U79" s="79">
        <v>12258.119734781001</v>
      </c>
      <c r="V79" s="70">
        <v>449090.545340424</v>
      </c>
      <c r="W79" s="79">
        <v>2508372.7019975889</v>
      </c>
      <c r="X79" s="70">
        <v>901954.0964823321</v>
      </c>
      <c r="Y79" s="78">
        <v>1606418.6055152568</v>
      </c>
      <c r="Z79" s="107"/>
      <c r="AA79" s="8"/>
      <c r="AB79" s="8"/>
    </row>
    <row r="80" spans="1:28">
      <c r="A80" s="193">
        <v>2000</v>
      </c>
      <c r="B80" s="78">
        <v>256342.18299999999</v>
      </c>
      <c r="C80" s="79">
        <v>162612.78900000002</v>
      </c>
      <c r="D80" s="70">
        <v>93729.393999999986</v>
      </c>
      <c r="E80" s="79">
        <v>70617.602161999996</v>
      </c>
      <c r="F80" s="70">
        <v>33654.792000000001</v>
      </c>
      <c r="G80" s="79">
        <v>36962.810162000002</v>
      </c>
      <c r="H80" s="70">
        <v>862027.20900730183</v>
      </c>
      <c r="I80" s="79">
        <v>256940.21087874999</v>
      </c>
      <c r="J80" s="70">
        <v>605086.99812855199</v>
      </c>
      <c r="K80" s="79">
        <v>67169.573076000001</v>
      </c>
      <c r="L80" s="70">
        <v>52489.634000000005</v>
      </c>
      <c r="M80" s="79">
        <v>14679.939076000001</v>
      </c>
      <c r="N80" s="70">
        <v>6456.3850000000002</v>
      </c>
      <c r="O80" s="79">
        <v>4663.3760000000002</v>
      </c>
      <c r="P80" s="70">
        <v>1793.009</v>
      </c>
      <c r="Q80" s="79">
        <v>188775.54459111797</v>
      </c>
      <c r="R80" s="70">
        <v>63262.662227747998</v>
      </c>
      <c r="S80" s="79">
        <v>125512.88236336999</v>
      </c>
      <c r="T80" s="70">
        <v>326196.66458157502</v>
      </c>
      <c r="U80" s="79">
        <v>12558.484646406001</v>
      </c>
      <c r="V80" s="70">
        <v>313638.179935169</v>
      </c>
      <c r="W80" s="79">
        <v>1777585.1614179949</v>
      </c>
      <c r="X80" s="70">
        <v>586181.94875290385</v>
      </c>
      <c r="Y80" s="78">
        <v>1191403.212665091</v>
      </c>
      <c r="Z80" s="107"/>
      <c r="AA80" s="8"/>
      <c r="AB80" s="8"/>
    </row>
    <row r="81" spans="1:25" ht="13.5" thickBot="1">
      <c r="A81" s="194">
        <v>1999</v>
      </c>
      <c r="B81" s="92">
        <v>156526.97232311103</v>
      </c>
      <c r="C81" s="90">
        <v>97405.603593330001</v>
      </c>
      <c r="D81" s="91">
        <v>59121.368729781003</v>
      </c>
      <c r="E81" s="90">
        <v>43768.029921834997</v>
      </c>
      <c r="F81" s="91">
        <v>21214.202959070997</v>
      </c>
      <c r="G81" s="90">
        <v>22553.826962764</v>
      </c>
      <c r="H81" s="91">
        <v>450175.76888745098</v>
      </c>
      <c r="I81" s="90">
        <v>139026.28465545698</v>
      </c>
      <c r="J81" s="91">
        <v>311149.48423199402</v>
      </c>
      <c r="K81" s="90">
        <v>37787.364164855004</v>
      </c>
      <c r="L81" s="91">
        <v>28400.519025557005</v>
      </c>
      <c r="M81" s="90">
        <v>9386.8451392980005</v>
      </c>
      <c r="N81" s="91">
        <v>3904.9690000000001</v>
      </c>
      <c r="O81" s="90">
        <v>2590.98</v>
      </c>
      <c r="P81" s="91">
        <v>1313.989</v>
      </c>
      <c r="Q81" s="90">
        <v>107453.618534155</v>
      </c>
      <c r="R81" s="91">
        <v>38292.760216789997</v>
      </c>
      <c r="S81" s="90">
        <v>69160.858317364997</v>
      </c>
      <c r="T81" s="91">
        <v>174868.932</v>
      </c>
      <c r="U81" s="90">
        <v>6974.6539999999995</v>
      </c>
      <c r="V81" s="91">
        <v>167894.27799999999</v>
      </c>
      <c r="W81" s="90">
        <v>974485.65483140713</v>
      </c>
      <c r="X81" s="91">
        <v>333905.00445020502</v>
      </c>
      <c r="Y81" s="90">
        <v>640580.65038120199</v>
      </c>
    </row>
    <row r="84" spans="1:25" ht="13.5" thickBot="1"/>
    <row r="85" spans="1:25" ht="13.5" thickBot="1">
      <c r="A85" s="609" t="s">
        <v>1909</v>
      </c>
    </row>
  </sheetData>
  <mergeCells count="36">
    <mergeCell ref="O10:O13"/>
    <mergeCell ref="P10:P13"/>
    <mergeCell ref="W10:W13"/>
    <mergeCell ref="X10:X13"/>
    <mergeCell ref="Y10:Y13"/>
    <mergeCell ref="S10:S13"/>
    <mergeCell ref="T10:T13"/>
    <mergeCell ref="U10:U13"/>
    <mergeCell ref="V10:V13"/>
    <mergeCell ref="G10:G13"/>
    <mergeCell ref="H10:H13"/>
    <mergeCell ref="I10:I13"/>
    <mergeCell ref="J10:J13"/>
    <mergeCell ref="Q10:Q13"/>
    <mergeCell ref="R10:R13"/>
    <mergeCell ref="K10:K13"/>
    <mergeCell ref="L10:L13"/>
    <mergeCell ref="M10:M13"/>
    <mergeCell ref="N10:N13"/>
    <mergeCell ref="A5:J6"/>
    <mergeCell ref="B9:D9"/>
    <mergeCell ref="E9:G9"/>
    <mergeCell ref="H9:J9"/>
    <mergeCell ref="A9:A13"/>
    <mergeCell ref="B10:B13"/>
    <mergeCell ref="C10:C13"/>
    <mergeCell ref="D10:D13"/>
    <mergeCell ref="E10:E13"/>
    <mergeCell ref="F10:F13"/>
    <mergeCell ref="K5:T6"/>
    <mergeCell ref="U5:Y6"/>
    <mergeCell ref="W9:Y9"/>
    <mergeCell ref="K9:M9"/>
    <mergeCell ref="N9:P9"/>
    <mergeCell ref="Q9:S9"/>
    <mergeCell ref="T9:V9"/>
  </mergeCells>
  <phoneticPr fontId="2" type="noConversion"/>
  <hyperlinks>
    <hyperlink ref="A1" location="icindekiler!A77" display="İÇİNDEKİLER"/>
    <hyperlink ref="A2" location="Index!A77" display="INDEX"/>
    <hyperlink ref="B1" location="'28'!A85" display="▼"/>
    <hyperlink ref="A85" location="'28'!A1" display="▲"/>
  </hyperlinks>
  <pageMargins left="0.38" right="0.17" top="0.73" bottom="1" header="0.5" footer="0.5"/>
  <pageSetup paperSize="9" scale="65" orientation="portrait" verticalDpi="300" r:id="rId1"/>
  <headerFooter alignWithMargins="0"/>
  <webPublishItems count="1">
    <webPublishItem id="31338" divId="Tablolar son_31338" sourceType="sheet" destinationFile="F:\karıştı valla\Tablolar\Tablolar Son\28.htm"/>
  </webPublishItem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A3" sqref="A3"/>
    </sheetView>
  </sheetViews>
  <sheetFormatPr defaultRowHeight="12.75"/>
  <cols>
    <col min="1" max="1" width="22.28515625" style="1" customWidth="1"/>
    <col min="2" max="2" width="14.85546875" style="1" customWidth="1"/>
    <col min="3" max="3" width="12.85546875" style="1" customWidth="1"/>
    <col min="4" max="4" width="11.5703125" style="1" customWidth="1"/>
    <col min="5" max="5" width="13.140625" style="1" customWidth="1"/>
    <col min="6" max="6" width="10.42578125" style="1" customWidth="1"/>
    <col min="7" max="7" width="12.7109375" style="1" customWidth="1"/>
    <col min="8" max="8" width="10.85546875" style="1" customWidth="1"/>
    <col min="9" max="9" width="12" style="1" customWidth="1"/>
    <col min="10" max="10" width="9.140625" style="1"/>
    <col min="11" max="14" width="0" style="1" hidden="1" customWidth="1"/>
    <col min="15" max="16384" width="9.140625" style="1"/>
  </cols>
  <sheetData>
    <row r="1" spans="1:9">
      <c r="A1" s="7" t="s">
        <v>1438</v>
      </c>
      <c r="B1" s="546" t="s">
        <v>1908</v>
      </c>
    </row>
    <row r="2" spans="1:9">
      <c r="A2" s="179" t="s">
        <v>1437</v>
      </c>
    </row>
    <row r="3" spans="1:9">
      <c r="A3" s="26" t="s">
        <v>2059</v>
      </c>
      <c r="B3" s="26"/>
      <c r="I3" s="27" t="s">
        <v>2060</v>
      </c>
    </row>
    <row r="5" spans="1:9" ht="12.75" customHeight="1">
      <c r="A5" s="703" t="s">
        <v>5</v>
      </c>
      <c r="B5" s="703"/>
      <c r="C5" s="703"/>
      <c r="D5" s="703"/>
      <c r="E5" s="703"/>
      <c r="F5" s="703"/>
      <c r="G5" s="703"/>
      <c r="H5" s="703"/>
      <c r="I5" s="703"/>
    </row>
    <row r="6" spans="1:9" ht="14.25">
      <c r="A6" s="704" t="s">
        <v>6</v>
      </c>
      <c r="B6" s="704"/>
      <c r="C6" s="704"/>
      <c r="D6" s="704"/>
      <c r="E6" s="704"/>
      <c r="F6" s="704"/>
      <c r="G6" s="704"/>
      <c r="H6" s="704"/>
      <c r="I6" s="704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 ht="13.5" thickBot="1">
      <c r="A8" s="25"/>
      <c r="B8" s="25"/>
      <c r="C8" s="25"/>
      <c r="D8" s="25"/>
      <c r="E8" s="25"/>
      <c r="F8" s="25"/>
      <c r="G8" s="25"/>
      <c r="H8" s="25"/>
      <c r="I8" s="25"/>
    </row>
    <row r="9" spans="1:9" ht="24" customHeight="1">
      <c r="A9" s="697" t="s">
        <v>1620</v>
      </c>
      <c r="B9" s="689" t="s">
        <v>2203</v>
      </c>
      <c r="C9" s="689" t="s">
        <v>2204</v>
      </c>
      <c r="D9" s="689"/>
      <c r="E9" s="689" t="s">
        <v>2205</v>
      </c>
      <c r="F9" s="689"/>
      <c r="G9" s="689" t="s">
        <v>2206</v>
      </c>
      <c r="H9" s="689"/>
      <c r="I9" s="689" t="s">
        <v>2209</v>
      </c>
    </row>
    <row r="10" spans="1:9" ht="24" customHeight="1">
      <c r="A10" s="698"/>
      <c r="B10" s="749"/>
      <c r="C10" s="690"/>
      <c r="D10" s="690"/>
      <c r="E10" s="690"/>
      <c r="F10" s="690"/>
      <c r="G10" s="690"/>
      <c r="H10" s="690"/>
      <c r="I10" s="690"/>
    </row>
    <row r="11" spans="1:9" ht="24" customHeight="1" thickBot="1">
      <c r="A11" s="698"/>
      <c r="B11" s="749"/>
      <c r="C11" s="691"/>
      <c r="D11" s="691"/>
      <c r="E11" s="691"/>
      <c r="F11" s="691"/>
      <c r="G11" s="691"/>
      <c r="H11" s="691"/>
      <c r="I11" s="690"/>
    </row>
    <row r="12" spans="1:9" ht="24" customHeight="1">
      <c r="A12" s="698"/>
      <c r="B12" s="749"/>
      <c r="C12" s="689" t="s">
        <v>2207</v>
      </c>
      <c r="D12" s="689" t="s">
        <v>2208</v>
      </c>
      <c r="E12" s="689" t="s">
        <v>2207</v>
      </c>
      <c r="F12" s="689" t="s">
        <v>2208</v>
      </c>
      <c r="G12" s="689" t="s">
        <v>2207</v>
      </c>
      <c r="H12" s="689" t="s">
        <v>2208</v>
      </c>
      <c r="I12" s="690"/>
    </row>
    <row r="13" spans="1:9" ht="24" customHeight="1" thickBot="1">
      <c r="A13" s="699"/>
      <c r="B13" s="750"/>
      <c r="C13" s="691"/>
      <c r="D13" s="691"/>
      <c r="E13" s="691"/>
      <c r="F13" s="691"/>
      <c r="G13" s="691"/>
      <c r="H13" s="691"/>
      <c r="I13" s="691"/>
    </row>
    <row r="14" spans="1:9">
      <c r="A14" s="57" t="s">
        <v>625</v>
      </c>
      <c r="B14" s="35"/>
      <c r="C14" s="76"/>
      <c r="D14" s="76"/>
      <c r="E14" s="76"/>
      <c r="F14" s="79"/>
      <c r="G14" s="76"/>
      <c r="H14" s="79"/>
      <c r="I14" s="76"/>
    </row>
    <row r="15" spans="1:9">
      <c r="A15" s="542" t="s">
        <v>2026</v>
      </c>
      <c r="B15" s="35"/>
      <c r="C15" s="79"/>
      <c r="D15" s="79"/>
      <c r="E15" s="79"/>
      <c r="F15" s="79"/>
      <c r="G15" s="79"/>
      <c r="H15" s="79"/>
      <c r="I15" s="79"/>
    </row>
    <row r="16" spans="1:9">
      <c r="A16" s="59" t="s">
        <v>627</v>
      </c>
      <c r="B16" s="325" t="s">
        <v>2202</v>
      </c>
      <c r="C16" s="79">
        <v>17588</v>
      </c>
      <c r="D16" s="387">
        <v>60.398351648351642</v>
      </c>
      <c r="E16" s="79">
        <v>947</v>
      </c>
      <c r="F16" s="387">
        <v>3.2520604395604398</v>
      </c>
      <c r="G16" s="79">
        <v>10585</v>
      </c>
      <c r="H16" s="387">
        <v>36.349587912087912</v>
      </c>
      <c r="I16" s="79">
        <v>29120</v>
      </c>
    </row>
    <row r="17" spans="1:9">
      <c r="A17" s="59" t="s">
        <v>628</v>
      </c>
      <c r="B17" s="325" t="s">
        <v>2202</v>
      </c>
      <c r="C17" s="79">
        <v>161327</v>
      </c>
      <c r="D17" s="387">
        <v>71.341644076715909</v>
      </c>
      <c r="E17" s="79">
        <v>7428</v>
      </c>
      <c r="F17" s="387">
        <v>3.2847925778192484</v>
      </c>
      <c r="G17" s="79">
        <v>57378</v>
      </c>
      <c r="H17" s="387">
        <v>25.373563345464838</v>
      </c>
      <c r="I17" s="79">
        <v>226133</v>
      </c>
    </row>
    <row r="18" spans="1:9">
      <c r="A18" s="59" t="s">
        <v>629</v>
      </c>
      <c r="B18" s="325" t="s">
        <v>2202</v>
      </c>
      <c r="C18" s="79">
        <v>106339</v>
      </c>
      <c r="D18" s="387">
        <v>69.905599600310282</v>
      </c>
      <c r="E18" s="79">
        <v>8876</v>
      </c>
      <c r="F18" s="387">
        <v>5.8349439251107693</v>
      </c>
      <c r="G18" s="79">
        <v>36903</v>
      </c>
      <c r="H18" s="387">
        <v>24.259456474578943</v>
      </c>
      <c r="I18" s="79">
        <v>152118</v>
      </c>
    </row>
    <row r="19" spans="1:9">
      <c r="A19" s="59" t="s">
        <v>630</v>
      </c>
      <c r="B19" s="325" t="s">
        <v>2202</v>
      </c>
      <c r="C19" s="79">
        <v>16255</v>
      </c>
      <c r="D19" s="387">
        <v>87.481836284376513</v>
      </c>
      <c r="E19" s="79">
        <v>902</v>
      </c>
      <c r="F19" s="387">
        <v>4.8544211829287987</v>
      </c>
      <c r="G19" s="79">
        <v>1424</v>
      </c>
      <c r="H19" s="387">
        <v>7.6637425326946884</v>
      </c>
      <c r="I19" s="79">
        <v>18581</v>
      </c>
    </row>
    <row r="20" spans="1:9">
      <c r="A20" s="60" t="s">
        <v>631</v>
      </c>
      <c r="B20" s="325" t="s">
        <v>1453</v>
      </c>
      <c r="C20" s="79">
        <v>89966</v>
      </c>
      <c r="D20" s="387">
        <v>77.042834877626859</v>
      </c>
      <c r="E20" s="79">
        <v>10136</v>
      </c>
      <c r="F20" s="387">
        <v>8.6800143867641779</v>
      </c>
      <c r="G20" s="79">
        <v>16672</v>
      </c>
      <c r="H20" s="387">
        <v>14.277150735608954</v>
      </c>
      <c r="I20" s="79">
        <v>116774</v>
      </c>
    </row>
    <row r="21" spans="1:9">
      <c r="A21" s="59" t="s">
        <v>632</v>
      </c>
      <c r="B21" s="618" t="s">
        <v>2202</v>
      </c>
      <c r="C21" s="87">
        <v>61460</v>
      </c>
      <c r="D21" s="619">
        <v>82.284582016815719</v>
      </c>
      <c r="E21" s="87">
        <v>6114</v>
      </c>
      <c r="F21" s="619">
        <v>8.1856155947089384</v>
      </c>
      <c r="G21" s="87">
        <v>7118</v>
      </c>
      <c r="H21" s="619">
        <v>9.5298023884753391</v>
      </c>
      <c r="I21" s="87">
        <v>74692</v>
      </c>
    </row>
    <row r="22" spans="1:9">
      <c r="A22" s="59" t="s">
        <v>633</v>
      </c>
      <c r="B22" s="325" t="s">
        <v>2202</v>
      </c>
      <c r="C22" s="79">
        <v>10505</v>
      </c>
      <c r="D22" s="387">
        <v>90.202644684870336</v>
      </c>
      <c r="E22" s="79">
        <v>495</v>
      </c>
      <c r="F22" s="387">
        <v>4.2503863987635242</v>
      </c>
      <c r="G22" s="79">
        <v>646</v>
      </c>
      <c r="H22" s="387">
        <v>5.5469689163661346</v>
      </c>
      <c r="I22" s="79">
        <v>11646</v>
      </c>
    </row>
    <row r="23" spans="1:9">
      <c r="A23" s="59" t="s">
        <v>634</v>
      </c>
      <c r="B23" s="325" t="s">
        <v>1453</v>
      </c>
      <c r="C23" s="79">
        <v>6827</v>
      </c>
      <c r="D23" s="387">
        <v>96.864358683314407</v>
      </c>
      <c r="E23" s="79">
        <v>0</v>
      </c>
      <c r="F23" s="387">
        <v>0</v>
      </c>
      <c r="G23" s="79">
        <v>221</v>
      </c>
      <c r="H23" s="387">
        <v>3.135641316685585</v>
      </c>
      <c r="I23" s="79">
        <v>7048</v>
      </c>
    </row>
    <row r="24" spans="1:9">
      <c r="A24" s="59" t="s">
        <v>635</v>
      </c>
      <c r="B24" s="325" t="s">
        <v>2202</v>
      </c>
      <c r="C24" s="79">
        <v>7453</v>
      </c>
      <c r="D24" s="387">
        <v>31.38501705478587</v>
      </c>
      <c r="E24" s="79">
        <v>12504</v>
      </c>
      <c r="F24" s="387">
        <v>52.655072219648801</v>
      </c>
      <c r="G24" s="79">
        <v>3790</v>
      </c>
      <c r="H24" s="387">
        <v>15.959910725565335</v>
      </c>
      <c r="I24" s="79">
        <v>23747</v>
      </c>
    </row>
    <row r="25" spans="1:9">
      <c r="A25" s="60" t="s">
        <v>636</v>
      </c>
      <c r="B25" s="327" t="s">
        <v>1453</v>
      </c>
      <c r="C25" s="85">
        <v>-330</v>
      </c>
      <c r="D25" s="620" t="s">
        <v>1453</v>
      </c>
      <c r="E25" s="85">
        <v>120</v>
      </c>
      <c r="F25" s="620">
        <v>66.666666666666657</v>
      </c>
      <c r="G25" s="85">
        <v>60</v>
      </c>
      <c r="H25" s="620">
        <v>33.333333333333329</v>
      </c>
      <c r="I25" s="85">
        <v>180</v>
      </c>
    </row>
    <row r="26" spans="1:9">
      <c r="A26" s="59" t="s">
        <v>637</v>
      </c>
      <c r="B26" s="325" t="s">
        <v>1453</v>
      </c>
      <c r="C26" s="79">
        <v>0</v>
      </c>
      <c r="D26" s="387" t="s">
        <v>1453</v>
      </c>
      <c r="E26" s="79">
        <v>0</v>
      </c>
      <c r="F26" s="387" t="s">
        <v>1453</v>
      </c>
      <c r="G26" s="79">
        <v>0</v>
      </c>
      <c r="H26" s="387" t="s">
        <v>1453</v>
      </c>
      <c r="I26" s="79">
        <v>0</v>
      </c>
    </row>
    <row r="27" spans="1:9">
      <c r="A27" s="59" t="s">
        <v>638</v>
      </c>
      <c r="B27" s="325" t="s">
        <v>2202</v>
      </c>
      <c r="C27" s="79">
        <v>19561</v>
      </c>
      <c r="D27" s="387">
        <v>66.527225113083702</v>
      </c>
      <c r="E27" s="79">
        <v>1011</v>
      </c>
      <c r="F27" s="387">
        <v>3.4384246505458629</v>
      </c>
      <c r="G27" s="79">
        <v>8831</v>
      </c>
      <c r="H27" s="387">
        <v>30.03435023637044</v>
      </c>
      <c r="I27" s="79">
        <v>29403</v>
      </c>
    </row>
    <row r="28" spans="1:9">
      <c r="A28" s="59" t="s">
        <v>639</v>
      </c>
      <c r="B28" s="325" t="s">
        <v>2202</v>
      </c>
      <c r="C28" s="79">
        <v>40789</v>
      </c>
      <c r="D28" s="387">
        <v>54.667417206116895</v>
      </c>
      <c r="E28" s="79">
        <v>5539</v>
      </c>
      <c r="F28" s="387">
        <v>7.4236393121842035</v>
      </c>
      <c r="G28" s="79">
        <v>28285</v>
      </c>
      <c r="H28" s="387">
        <v>37.908943481698898</v>
      </c>
      <c r="I28" s="79">
        <v>74613</v>
      </c>
    </row>
    <row r="29" spans="1:9">
      <c r="A29" s="59" t="s">
        <v>640</v>
      </c>
      <c r="B29" s="325" t="s">
        <v>2202</v>
      </c>
      <c r="C29" s="79">
        <v>18831</v>
      </c>
      <c r="D29" s="387">
        <v>59.567266630816441</v>
      </c>
      <c r="E29" s="79">
        <v>874</v>
      </c>
      <c r="F29" s="387">
        <v>2.7646854142283237</v>
      </c>
      <c r="G29" s="79">
        <v>11908</v>
      </c>
      <c r="H29" s="387">
        <v>37.668047954955242</v>
      </c>
      <c r="I29" s="79">
        <v>31613</v>
      </c>
    </row>
    <row r="30" spans="1:9">
      <c r="A30" s="60" t="s">
        <v>641</v>
      </c>
      <c r="B30" s="325" t="s">
        <v>1453</v>
      </c>
      <c r="C30" s="79">
        <v>0</v>
      </c>
      <c r="D30" s="387" t="s">
        <v>1453</v>
      </c>
      <c r="E30" s="79">
        <v>0</v>
      </c>
      <c r="F30" s="387" t="s">
        <v>1453</v>
      </c>
      <c r="G30" s="79">
        <v>0</v>
      </c>
      <c r="H30" s="387" t="s">
        <v>1453</v>
      </c>
      <c r="I30" s="79">
        <v>0</v>
      </c>
    </row>
    <row r="31" spans="1:9">
      <c r="A31" s="59" t="s">
        <v>2332</v>
      </c>
      <c r="B31" s="618" t="s">
        <v>2202</v>
      </c>
      <c r="C31" s="87">
        <v>99257</v>
      </c>
      <c r="D31" s="619">
        <v>55.209949883469335</v>
      </c>
      <c r="E31" s="87">
        <v>3737</v>
      </c>
      <c r="F31" s="619">
        <v>2.0786401232610787</v>
      </c>
      <c r="G31" s="87">
        <v>76787</v>
      </c>
      <c r="H31" s="619">
        <v>42.711409993269591</v>
      </c>
      <c r="I31" s="87">
        <v>179781</v>
      </c>
    </row>
    <row r="32" spans="1:9">
      <c r="A32" s="59" t="s">
        <v>2333</v>
      </c>
      <c r="B32" s="325" t="s">
        <v>1453</v>
      </c>
      <c r="C32" s="79">
        <v>17002</v>
      </c>
      <c r="D32" s="387">
        <v>86.736047342107952</v>
      </c>
      <c r="E32" s="79">
        <v>2000</v>
      </c>
      <c r="F32" s="387">
        <v>10.20304050607081</v>
      </c>
      <c r="G32" s="79">
        <v>600</v>
      </c>
      <c r="H32" s="387">
        <v>3.0609121518212428</v>
      </c>
      <c r="I32" s="79">
        <v>19602</v>
      </c>
    </row>
    <row r="33" spans="1:9">
      <c r="A33" s="59" t="s">
        <v>2334</v>
      </c>
      <c r="B33" s="325" t="s">
        <v>1453</v>
      </c>
      <c r="C33" s="79">
        <v>4083</v>
      </c>
      <c r="D33" s="387">
        <v>96.983372921615214</v>
      </c>
      <c r="E33" s="79">
        <v>116</v>
      </c>
      <c r="F33" s="387">
        <v>2.7553444180522564</v>
      </c>
      <c r="G33" s="79">
        <v>11</v>
      </c>
      <c r="H33" s="387">
        <v>0.26128266033254155</v>
      </c>
      <c r="I33" s="79">
        <v>4210</v>
      </c>
    </row>
    <row r="34" spans="1:9">
      <c r="A34" s="59" t="s">
        <v>2335</v>
      </c>
      <c r="B34" s="325" t="s">
        <v>2202</v>
      </c>
      <c r="C34" s="79">
        <v>10527</v>
      </c>
      <c r="D34" s="387">
        <v>74.633108826657207</v>
      </c>
      <c r="E34" s="79">
        <v>1011</v>
      </c>
      <c r="F34" s="387">
        <v>7.1676710386387805</v>
      </c>
      <c r="G34" s="79">
        <v>2567</v>
      </c>
      <c r="H34" s="387">
        <v>18.199220134704007</v>
      </c>
      <c r="I34" s="79">
        <v>14105</v>
      </c>
    </row>
    <row r="35" spans="1:9">
      <c r="A35" s="60" t="s">
        <v>2336</v>
      </c>
      <c r="B35" s="327" t="s">
        <v>2202</v>
      </c>
      <c r="C35" s="85">
        <v>10070</v>
      </c>
      <c r="D35" s="620">
        <v>89.934803965347868</v>
      </c>
      <c r="E35" s="85">
        <v>331</v>
      </c>
      <c r="F35" s="620">
        <v>2.9561489684736983</v>
      </c>
      <c r="G35" s="85">
        <v>796</v>
      </c>
      <c r="H35" s="620">
        <v>7.1090470661784408</v>
      </c>
      <c r="I35" s="85">
        <v>11197</v>
      </c>
    </row>
    <row r="36" spans="1:9">
      <c r="A36" s="59" t="s">
        <v>2337</v>
      </c>
      <c r="B36" s="325" t="s">
        <v>2202</v>
      </c>
      <c r="C36" s="79">
        <v>86873</v>
      </c>
      <c r="D36" s="387">
        <v>81.896169763473708</v>
      </c>
      <c r="E36" s="79">
        <v>4090</v>
      </c>
      <c r="F36" s="387">
        <v>3.8556897348152757</v>
      </c>
      <c r="G36" s="79">
        <v>15114</v>
      </c>
      <c r="H36" s="387">
        <v>14.248140501711021</v>
      </c>
      <c r="I36" s="79">
        <v>106077</v>
      </c>
    </row>
    <row r="37" spans="1:9">
      <c r="A37" s="59" t="s">
        <v>2338</v>
      </c>
      <c r="B37" s="325" t="s">
        <v>2202</v>
      </c>
      <c r="C37" s="79">
        <v>36</v>
      </c>
      <c r="D37" s="387">
        <v>100</v>
      </c>
      <c r="E37" s="79">
        <v>0</v>
      </c>
      <c r="F37" s="387">
        <v>0</v>
      </c>
      <c r="G37" s="79">
        <v>0</v>
      </c>
      <c r="H37" s="387">
        <v>0</v>
      </c>
      <c r="I37" s="79">
        <v>36</v>
      </c>
    </row>
    <row r="38" spans="1:9">
      <c r="A38" s="59" t="s">
        <v>2339</v>
      </c>
      <c r="B38" s="325" t="s">
        <v>2202</v>
      </c>
      <c r="C38" s="79">
        <v>79577</v>
      </c>
      <c r="D38" s="387">
        <v>52.963766572599965</v>
      </c>
      <c r="E38" s="79">
        <v>8782</v>
      </c>
      <c r="F38" s="387">
        <v>5.8450029284915601</v>
      </c>
      <c r="G38" s="79">
        <v>61889</v>
      </c>
      <c r="H38" s="387">
        <v>41.191230498908467</v>
      </c>
      <c r="I38" s="79">
        <v>150248</v>
      </c>
    </row>
    <row r="39" spans="1:9">
      <c r="A39" s="59" t="s">
        <v>2340</v>
      </c>
      <c r="B39" s="325" t="s">
        <v>1453</v>
      </c>
      <c r="C39" s="79">
        <v>0</v>
      </c>
      <c r="D39" s="387" t="s">
        <v>1453</v>
      </c>
      <c r="E39" s="79">
        <v>0</v>
      </c>
      <c r="F39" s="387" t="s">
        <v>1453</v>
      </c>
      <c r="G39" s="79">
        <v>0</v>
      </c>
      <c r="H39" s="387" t="s">
        <v>1453</v>
      </c>
      <c r="I39" s="79">
        <v>0</v>
      </c>
    </row>
    <row r="40" spans="1:9">
      <c r="A40" s="60" t="s">
        <v>2341</v>
      </c>
      <c r="B40" s="325" t="s">
        <v>1453</v>
      </c>
      <c r="C40" s="79">
        <v>0</v>
      </c>
      <c r="D40" s="387" t="s">
        <v>1453</v>
      </c>
      <c r="E40" s="79">
        <v>0</v>
      </c>
      <c r="F40" s="387" t="s">
        <v>1453</v>
      </c>
      <c r="G40" s="79">
        <v>0</v>
      </c>
      <c r="H40" s="387" t="s">
        <v>1453</v>
      </c>
      <c r="I40" s="79">
        <v>0</v>
      </c>
    </row>
    <row r="41" spans="1:9">
      <c r="A41" s="59" t="s">
        <v>2342</v>
      </c>
      <c r="B41" s="618" t="s">
        <v>2202</v>
      </c>
      <c r="C41" s="87">
        <v>38912</v>
      </c>
      <c r="D41" s="619">
        <v>52.039478963276011</v>
      </c>
      <c r="E41" s="87">
        <v>1793</v>
      </c>
      <c r="F41" s="619">
        <v>2.397892315510739</v>
      </c>
      <c r="G41" s="87">
        <v>34069</v>
      </c>
      <c r="H41" s="619">
        <v>45.562628721213258</v>
      </c>
      <c r="I41" s="87">
        <v>74774</v>
      </c>
    </row>
    <row r="42" spans="1:9">
      <c r="A42" s="59" t="s">
        <v>2343</v>
      </c>
      <c r="B42" s="325" t="s">
        <v>1453</v>
      </c>
      <c r="C42" s="79">
        <v>760</v>
      </c>
      <c r="D42" s="387">
        <v>87.356321839080465</v>
      </c>
      <c r="E42" s="79">
        <v>0</v>
      </c>
      <c r="F42" s="387">
        <v>0</v>
      </c>
      <c r="G42" s="79">
        <v>110</v>
      </c>
      <c r="H42" s="387">
        <v>12.643678160919542</v>
      </c>
      <c r="I42" s="79">
        <v>870</v>
      </c>
    </row>
    <row r="43" spans="1:9">
      <c r="A43" s="59" t="s">
        <v>2344</v>
      </c>
      <c r="B43" s="325" t="s">
        <v>1453</v>
      </c>
      <c r="C43" s="79">
        <v>-336</v>
      </c>
      <c r="D43" s="387">
        <v>-18.310626702997276</v>
      </c>
      <c r="E43" s="79">
        <v>126</v>
      </c>
      <c r="F43" s="387">
        <v>6.8664850136239783</v>
      </c>
      <c r="G43" s="79">
        <v>2045</v>
      </c>
      <c r="H43" s="387">
        <v>111.44414168937328</v>
      </c>
      <c r="I43" s="79">
        <v>1835</v>
      </c>
    </row>
    <row r="44" spans="1:9">
      <c r="A44" s="59" t="s">
        <v>2345</v>
      </c>
      <c r="B44" s="325" t="s">
        <v>1453</v>
      </c>
      <c r="C44" s="79">
        <v>31748</v>
      </c>
      <c r="D44" s="387">
        <v>60.42749195835475</v>
      </c>
      <c r="E44" s="79">
        <v>1114</v>
      </c>
      <c r="F44" s="387">
        <v>2.1203296598717141</v>
      </c>
      <c r="G44" s="79">
        <v>19677</v>
      </c>
      <c r="H44" s="387">
        <v>37.452178381773535</v>
      </c>
      <c r="I44" s="79">
        <v>52539</v>
      </c>
    </row>
    <row r="45" spans="1:9">
      <c r="A45" s="60" t="s">
        <v>2346</v>
      </c>
      <c r="B45" s="327" t="s">
        <v>2202</v>
      </c>
      <c r="C45" s="85">
        <v>14765</v>
      </c>
      <c r="D45" s="620">
        <v>67.751112742623775</v>
      </c>
      <c r="E45" s="85">
        <v>1639</v>
      </c>
      <c r="F45" s="620">
        <v>7.5207635479282349</v>
      </c>
      <c r="G45" s="85">
        <v>5389</v>
      </c>
      <c r="H45" s="620">
        <v>24.728123709447988</v>
      </c>
      <c r="I45" s="85">
        <v>21793</v>
      </c>
    </row>
    <row r="46" spans="1:9">
      <c r="A46" s="59" t="s">
        <v>2347</v>
      </c>
      <c r="B46" s="325" t="s">
        <v>2202</v>
      </c>
      <c r="C46" s="79">
        <v>1964</v>
      </c>
      <c r="D46" s="387">
        <v>84.075342465753423</v>
      </c>
      <c r="E46" s="79">
        <v>355</v>
      </c>
      <c r="F46" s="387">
        <v>15.19691780821918</v>
      </c>
      <c r="G46" s="79">
        <v>17</v>
      </c>
      <c r="H46" s="387">
        <v>0.72773972602739723</v>
      </c>
      <c r="I46" s="79">
        <v>2336</v>
      </c>
    </row>
    <row r="47" spans="1:9">
      <c r="A47" s="59" t="s">
        <v>2348</v>
      </c>
      <c r="B47" s="325" t="s">
        <v>2202</v>
      </c>
      <c r="C47" s="79">
        <v>30312</v>
      </c>
      <c r="D47" s="387">
        <v>80.26692087702574</v>
      </c>
      <c r="E47" s="79">
        <v>1761</v>
      </c>
      <c r="F47" s="387">
        <v>4.6631712742294242</v>
      </c>
      <c r="G47" s="79">
        <v>5691</v>
      </c>
      <c r="H47" s="387">
        <v>15.069907848744837</v>
      </c>
      <c r="I47" s="79">
        <v>37764</v>
      </c>
    </row>
    <row r="48" spans="1:9">
      <c r="A48" s="59" t="s">
        <v>2349</v>
      </c>
      <c r="B48" s="325" t="s">
        <v>2202</v>
      </c>
      <c r="C48" s="79">
        <v>7127</v>
      </c>
      <c r="D48" s="387">
        <v>91.996902026590945</v>
      </c>
      <c r="E48" s="79">
        <v>553</v>
      </c>
      <c r="F48" s="387">
        <v>7.1382470633793726</v>
      </c>
      <c r="G48" s="79">
        <v>67</v>
      </c>
      <c r="H48" s="387">
        <v>0.86485091002968895</v>
      </c>
      <c r="I48" s="79">
        <v>7747</v>
      </c>
    </row>
    <row r="49" spans="1:9">
      <c r="A49" s="59" t="s">
        <v>2350</v>
      </c>
      <c r="B49" s="325" t="s">
        <v>2202</v>
      </c>
      <c r="C49" s="79">
        <v>942</v>
      </c>
      <c r="D49" s="387">
        <v>83.142100617828774</v>
      </c>
      <c r="E49" s="79">
        <v>113</v>
      </c>
      <c r="F49" s="387">
        <v>9.973521624007061</v>
      </c>
      <c r="G49" s="79">
        <v>78</v>
      </c>
      <c r="H49" s="387">
        <v>6.8843777581641659</v>
      </c>
      <c r="I49" s="79">
        <v>1133</v>
      </c>
    </row>
    <row r="50" spans="1:9">
      <c r="A50" s="59" t="s">
        <v>2351</v>
      </c>
      <c r="B50" s="325" t="s">
        <v>2202</v>
      </c>
      <c r="C50" s="79">
        <v>61120</v>
      </c>
      <c r="D50" s="387">
        <v>71.410211473302951</v>
      </c>
      <c r="E50" s="79">
        <v>6812</v>
      </c>
      <c r="F50" s="387">
        <v>7.9588737001986214</v>
      </c>
      <c r="G50" s="79">
        <v>17658</v>
      </c>
      <c r="H50" s="387">
        <v>20.630914826498422</v>
      </c>
      <c r="I50" s="79">
        <v>85590</v>
      </c>
    </row>
    <row r="51" spans="1:9">
      <c r="A51" s="61" t="s">
        <v>1619</v>
      </c>
      <c r="B51" s="621"/>
      <c r="C51" s="86">
        <v>1051310</v>
      </c>
      <c r="D51" s="622">
        <v>67.085267607880667</v>
      </c>
      <c r="E51" s="86">
        <v>89279</v>
      </c>
      <c r="F51" s="622">
        <v>5.6969929010130018</v>
      </c>
      <c r="G51" s="86">
        <v>426386</v>
      </c>
      <c r="H51" s="622">
        <v>27.208167823243201</v>
      </c>
      <c r="I51" s="86">
        <v>1567125</v>
      </c>
    </row>
    <row r="52" spans="1:9">
      <c r="A52" s="62" t="s">
        <v>243</v>
      </c>
      <c r="B52" s="617" t="s">
        <v>1453</v>
      </c>
      <c r="C52" s="79">
        <v>558</v>
      </c>
      <c r="D52" s="387">
        <v>94.73684210526315</v>
      </c>
      <c r="E52" s="79">
        <v>31</v>
      </c>
      <c r="F52" s="387">
        <v>5.2631578947368416</v>
      </c>
      <c r="G52" s="79">
        <v>0</v>
      </c>
      <c r="H52" s="387">
        <v>0</v>
      </c>
      <c r="I52" s="79">
        <v>589</v>
      </c>
    </row>
    <row r="53" spans="1:9">
      <c r="A53" s="59" t="s">
        <v>2352</v>
      </c>
      <c r="B53" s="325" t="s">
        <v>1453</v>
      </c>
      <c r="C53" s="79">
        <v>0</v>
      </c>
      <c r="D53" s="387" t="s">
        <v>1453</v>
      </c>
      <c r="E53" s="79">
        <v>0</v>
      </c>
      <c r="F53" s="387" t="s">
        <v>1453</v>
      </c>
      <c r="G53" s="79">
        <v>0</v>
      </c>
      <c r="H53" s="387" t="s">
        <v>1453</v>
      </c>
      <c r="I53" s="79">
        <v>0</v>
      </c>
    </row>
    <row r="54" spans="1:9">
      <c r="A54" s="59" t="s">
        <v>244</v>
      </c>
      <c r="B54" s="325" t="s">
        <v>1453</v>
      </c>
      <c r="C54" s="79">
        <v>15706</v>
      </c>
      <c r="D54" s="387">
        <v>99.600481958272553</v>
      </c>
      <c r="E54" s="79">
        <v>0</v>
      </c>
      <c r="F54" s="387">
        <v>0</v>
      </c>
      <c r="G54" s="79">
        <v>63</v>
      </c>
      <c r="H54" s="387">
        <v>0.39951804172743993</v>
      </c>
      <c r="I54" s="79">
        <v>15769</v>
      </c>
    </row>
    <row r="55" spans="1:9">
      <c r="A55" s="59" t="s">
        <v>245</v>
      </c>
      <c r="B55" s="325" t="s">
        <v>1453</v>
      </c>
      <c r="C55" s="79">
        <v>136501</v>
      </c>
      <c r="D55" s="387">
        <v>99.97290131684953</v>
      </c>
      <c r="E55" s="79">
        <v>37</v>
      </c>
      <c r="F55" s="387">
        <v>2.7098683150478253E-2</v>
      </c>
      <c r="G55" s="79">
        <v>0</v>
      </c>
      <c r="H55" s="387">
        <v>0</v>
      </c>
      <c r="I55" s="79">
        <v>136538</v>
      </c>
    </row>
    <row r="56" spans="1:9">
      <c r="A56" s="60" t="s">
        <v>2353</v>
      </c>
      <c r="B56" s="325" t="s">
        <v>1453</v>
      </c>
      <c r="C56" s="79">
        <v>33759</v>
      </c>
      <c r="D56" s="387">
        <v>98.102406137393928</v>
      </c>
      <c r="E56" s="79">
        <v>64</v>
      </c>
      <c r="F56" s="387">
        <v>0.18598163431361153</v>
      </c>
      <c r="G56" s="79">
        <v>589</v>
      </c>
      <c r="H56" s="387">
        <v>1.711612228292456</v>
      </c>
      <c r="I56" s="79">
        <v>34412</v>
      </c>
    </row>
    <row r="57" spans="1:9">
      <c r="A57" s="59" t="s">
        <v>246</v>
      </c>
      <c r="B57" s="618" t="s">
        <v>1453</v>
      </c>
      <c r="C57" s="87">
        <v>13696</v>
      </c>
      <c r="D57" s="619">
        <v>99.723314402213475</v>
      </c>
      <c r="E57" s="87">
        <v>28</v>
      </c>
      <c r="F57" s="619">
        <v>0.20387359836901123</v>
      </c>
      <c r="G57" s="87">
        <v>10</v>
      </c>
      <c r="H57" s="619">
        <v>7.2811999417504006E-2</v>
      </c>
      <c r="I57" s="87">
        <v>13734</v>
      </c>
    </row>
    <row r="58" spans="1:9">
      <c r="A58" s="59" t="s">
        <v>2354</v>
      </c>
      <c r="B58" s="325" t="s">
        <v>1453</v>
      </c>
      <c r="C58" s="79">
        <v>3182</v>
      </c>
      <c r="D58" s="387">
        <v>97.189981673793525</v>
      </c>
      <c r="E58" s="79">
        <v>92</v>
      </c>
      <c r="F58" s="387">
        <v>2.8100183262064751</v>
      </c>
      <c r="G58" s="79">
        <v>0</v>
      </c>
      <c r="H58" s="387">
        <v>0</v>
      </c>
      <c r="I58" s="79">
        <v>3274</v>
      </c>
    </row>
    <row r="59" spans="1:9">
      <c r="A59" s="59" t="s">
        <v>2355</v>
      </c>
      <c r="B59" s="325" t="s">
        <v>1453</v>
      </c>
      <c r="C59" s="79">
        <v>559</v>
      </c>
      <c r="D59" s="387">
        <v>100</v>
      </c>
      <c r="E59" s="79">
        <v>0</v>
      </c>
      <c r="F59" s="387">
        <v>0</v>
      </c>
      <c r="G59" s="79">
        <v>0</v>
      </c>
      <c r="H59" s="387">
        <v>0</v>
      </c>
      <c r="I59" s="79">
        <v>559</v>
      </c>
    </row>
    <row r="60" spans="1:9">
      <c r="A60" s="59" t="s">
        <v>434</v>
      </c>
      <c r="B60" s="325" t="s">
        <v>1453</v>
      </c>
      <c r="C60" s="79">
        <v>1289</v>
      </c>
      <c r="D60" s="387">
        <v>40.881699968284174</v>
      </c>
      <c r="E60" s="79">
        <v>1864</v>
      </c>
      <c r="F60" s="387">
        <v>59.118300031715833</v>
      </c>
      <c r="G60" s="79">
        <v>0</v>
      </c>
      <c r="H60" s="387">
        <v>0</v>
      </c>
      <c r="I60" s="79">
        <v>3153</v>
      </c>
    </row>
    <row r="61" spans="1:9">
      <c r="A61" s="60" t="s">
        <v>2356</v>
      </c>
      <c r="B61" s="327" t="s">
        <v>1453</v>
      </c>
      <c r="C61" s="85">
        <v>6612</v>
      </c>
      <c r="D61" s="620">
        <v>99.443525342156718</v>
      </c>
      <c r="E61" s="85">
        <v>23</v>
      </c>
      <c r="F61" s="620">
        <v>0.34591667919987967</v>
      </c>
      <c r="G61" s="85">
        <v>14</v>
      </c>
      <c r="H61" s="620">
        <v>0.210557978643405</v>
      </c>
      <c r="I61" s="85">
        <v>6649</v>
      </c>
    </row>
    <row r="62" spans="1:9">
      <c r="A62" s="59" t="s">
        <v>247</v>
      </c>
      <c r="B62" s="325" t="s">
        <v>1453</v>
      </c>
      <c r="C62" s="79">
        <v>0</v>
      </c>
      <c r="D62" s="387">
        <v>0</v>
      </c>
      <c r="E62" s="79">
        <v>233.91372859401369</v>
      </c>
      <c r="F62" s="387">
        <v>99.580115774581628</v>
      </c>
      <c r="G62" s="79">
        <v>0.98630819999999997</v>
      </c>
      <c r="H62" s="387">
        <v>0.41988422541836556</v>
      </c>
      <c r="I62" s="79">
        <v>234.90003679401369</v>
      </c>
    </row>
    <row r="63" spans="1:9">
      <c r="A63" s="59" t="s">
        <v>2357</v>
      </c>
      <c r="B63" s="325" t="s">
        <v>1453</v>
      </c>
      <c r="C63" s="79">
        <v>69</v>
      </c>
      <c r="D63" s="387">
        <v>100</v>
      </c>
      <c r="E63" s="79">
        <v>0</v>
      </c>
      <c r="F63" s="387">
        <v>0</v>
      </c>
      <c r="G63" s="79">
        <v>0</v>
      </c>
      <c r="H63" s="387">
        <v>0</v>
      </c>
      <c r="I63" s="79">
        <v>69</v>
      </c>
    </row>
    <row r="64" spans="1:9">
      <c r="A64" s="59" t="s">
        <v>248</v>
      </c>
      <c r="B64" s="325" t="s">
        <v>1453</v>
      </c>
      <c r="C64" s="79">
        <v>973</v>
      </c>
      <c r="D64" s="387">
        <v>87.264573991031398</v>
      </c>
      <c r="E64" s="79">
        <v>102</v>
      </c>
      <c r="F64" s="387">
        <v>9.1479820627802688</v>
      </c>
      <c r="G64" s="79">
        <v>40</v>
      </c>
      <c r="H64" s="387">
        <v>3.5874439461883409</v>
      </c>
      <c r="I64" s="79">
        <v>1115</v>
      </c>
    </row>
    <row r="65" spans="1:9">
      <c r="A65" s="59" t="s">
        <v>2358</v>
      </c>
      <c r="B65" s="325" t="s">
        <v>1453</v>
      </c>
      <c r="C65" s="79">
        <v>306</v>
      </c>
      <c r="D65" s="387">
        <v>100</v>
      </c>
      <c r="E65" s="79">
        <v>0</v>
      </c>
      <c r="F65" s="387">
        <v>0</v>
      </c>
      <c r="G65" s="79">
        <v>0</v>
      </c>
      <c r="H65" s="387">
        <v>0</v>
      </c>
      <c r="I65" s="79">
        <v>306</v>
      </c>
    </row>
    <row r="66" spans="1:9">
      <c r="A66" s="60" t="s">
        <v>2359</v>
      </c>
      <c r="B66" s="325" t="s">
        <v>1453</v>
      </c>
      <c r="C66" s="79">
        <v>399</v>
      </c>
      <c r="D66" s="387">
        <v>100</v>
      </c>
      <c r="E66" s="79">
        <v>0</v>
      </c>
      <c r="F66" s="387">
        <v>0</v>
      </c>
      <c r="G66" s="79">
        <v>0</v>
      </c>
      <c r="H66" s="387">
        <v>0</v>
      </c>
      <c r="I66" s="79">
        <v>399</v>
      </c>
    </row>
    <row r="67" spans="1:9">
      <c r="A67" s="59" t="s">
        <v>658</v>
      </c>
      <c r="B67" s="618" t="s">
        <v>1453</v>
      </c>
      <c r="C67" s="87">
        <v>0</v>
      </c>
      <c r="D67" s="619" t="s">
        <v>1453</v>
      </c>
      <c r="E67" s="87">
        <v>0</v>
      </c>
      <c r="F67" s="619" t="s">
        <v>1453</v>
      </c>
      <c r="G67" s="87">
        <v>0</v>
      </c>
      <c r="H67" s="619" t="s">
        <v>1453</v>
      </c>
      <c r="I67" s="87">
        <v>0</v>
      </c>
    </row>
    <row r="68" spans="1:9">
      <c r="A68" s="59" t="s">
        <v>659</v>
      </c>
      <c r="B68" s="325" t="s">
        <v>1453</v>
      </c>
      <c r="C68" s="79">
        <v>10106</v>
      </c>
      <c r="D68" s="387">
        <v>99.822204662188867</v>
      </c>
      <c r="E68" s="79">
        <v>14</v>
      </c>
      <c r="F68" s="387">
        <v>0.1382852627419992</v>
      </c>
      <c r="G68" s="79">
        <v>4</v>
      </c>
      <c r="H68" s="387">
        <v>3.9510075069142628E-2</v>
      </c>
      <c r="I68" s="79">
        <v>10124</v>
      </c>
    </row>
    <row r="69" spans="1:9">
      <c r="A69" s="59" t="s">
        <v>249</v>
      </c>
      <c r="B69" s="325" t="s">
        <v>1453</v>
      </c>
      <c r="C69" s="79">
        <v>32699.31</v>
      </c>
      <c r="D69" s="387">
        <v>83.775336553380214</v>
      </c>
      <c r="E69" s="79">
        <v>6291.6189999999997</v>
      </c>
      <c r="F69" s="387">
        <v>16.119070989285138</v>
      </c>
      <c r="G69" s="79">
        <v>41.215000000000003</v>
      </c>
      <c r="H69" s="387">
        <v>0.1055924573346522</v>
      </c>
      <c r="I69" s="79">
        <v>39032.144</v>
      </c>
    </row>
    <row r="70" spans="1:9">
      <c r="A70" s="59" t="s">
        <v>250</v>
      </c>
      <c r="B70" s="325" t="s">
        <v>1453</v>
      </c>
      <c r="C70" s="79">
        <v>0</v>
      </c>
      <c r="D70" s="387" t="s">
        <v>1453</v>
      </c>
      <c r="E70" s="79">
        <v>0</v>
      </c>
      <c r="F70" s="387" t="s">
        <v>1453</v>
      </c>
      <c r="G70" s="79">
        <v>0</v>
      </c>
      <c r="H70" s="387" t="s">
        <v>1453</v>
      </c>
      <c r="I70" s="79">
        <v>0</v>
      </c>
    </row>
    <row r="71" spans="1:9">
      <c r="A71" s="60" t="s">
        <v>660</v>
      </c>
      <c r="B71" s="327" t="s">
        <v>1453</v>
      </c>
      <c r="C71" s="85">
        <v>41</v>
      </c>
      <c r="D71" s="620">
        <v>100</v>
      </c>
      <c r="E71" s="85">
        <v>0</v>
      </c>
      <c r="F71" s="620">
        <v>0</v>
      </c>
      <c r="G71" s="85">
        <v>0</v>
      </c>
      <c r="H71" s="620">
        <v>0</v>
      </c>
      <c r="I71" s="85">
        <v>41</v>
      </c>
    </row>
    <row r="72" spans="1:9">
      <c r="A72" s="62" t="s">
        <v>661</v>
      </c>
      <c r="B72" s="325" t="s">
        <v>1453</v>
      </c>
      <c r="C72" s="79">
        <v>0</v>
      </c>
      <c r="D72" s="387" t="s">
        <v>1453</v>
      </c>
      <c r="E72" s="79">
        <v>0</v>
      </c>
      <c r="F72" s="387" t="s">
        <v>1453</v>
      </c>
      <c r="G72" s="79">
        <v>0</v>
      </c>
      <c r="H72" s="387" t="s">
        <v>1453</v>
      </c>
      <c r="I72" s="79">
        <v>0</v>
      </c>
    </row>
    <row r="73" spans="1:9">
      <c r="A73" s="59" t="s">
        <v>426</v>
      </c>
      <c r="B73" s="325" t="s">
        <v>1453</v>
      </c>
      <c r="C73" s="79">
        <v>11</v>
      </c>
      <c r="D73" s="387">
        <v>17.741935483870968</v>
      </c>
      <c r="E73" s="79">
        <v>51</v>
      </c>
      <c r="F73" s="387">
        <v>82.258064516129039</v>
      </c>
      <c r="G73" s="79">
        <v>0</v>
      </c>
      <c r="H73" s="387">
        <v>0</v>
      </c>
      <c r="I73" s="79">
        <v>62</v>
      </c>
    </row>
    <row r="74" spans="1:9">
      <c r="A74" s="59" t="s">
        <v>251</v>
      </c>
      <c r="B74" s="325" t="s">
        <v>1453</v>
      </c>
      <c r="C74" s="79">
        <v>3255.6344100490001</v>
      </c>
      <c r="D74" s="387">
        <v>90.865836512280183</v>
      </c>
      <c r="E74" s="79">
        <v>305.27348849499998</v>
      </c>
      <c r="F74" s="387">
        <v>8.520284345041869</v>
      </c>
      <c r="G74" s="79">
        <v>21.994691704000001</v>
      </c>
      <c r="H74" s="387">
        <v>0.61387914267793642</v>
      </c>
      <c r="I74" s="79">
        <v>3582.9025902480003</v>
      </c>
    </row>
    <row r="75" spans="1:9">
      <c r="A75" s="59" t="s">
        <v>252</v>
      </c>
      <c r="B75" s="325" t="s">
        <v>1453</v>
      </c>
      <c r="C75" s="79">
        <v>1152</v>
      </c>
      <c r="D75" s="387">
        <v>98.545765611633868</v>
      </c>
      <c r="E75" s="79">
        <v>17</v>
      </c>
      <c r="F75" s="387">
        <v>1.4542343883661248</v>
      </c>
      <c r="G75" s="79">
        <v>0</v>
      </c>
      <c r="H75" s="387">
        <v>0</v>
      </c>
      <c r="I75" s="79">
        <v>1169</v>
      </c>
    </row>
    <row r="76" spans="1:9" ht="13.5" thickBot="1">
      <c r="A76" s="62" t="s">
        <v>1618</v>
      </c>
      <c r="B76" s="329"/>
      <c r="C76" s="87">
        <v>260873.94441004901</v>
      </c>
      <c r="D76" s="619"/>
      <c r="E76" s="87">
        <v>9153.8062170890134</v>
      </c>
      <c r="F76" s="622">
        <v>3.3801338275875601</v>
      </c>
      <c r="G76" s="87">
        <v>784.19599990400013</v>
      </c>
      <c r="H76" s="622">
        <v>0.28957215871424707</v>
      </c>
      <c r="I76" s="87">
        <v>270811.94662704197</v>
      </c>
    </row>
    <row r="77" spans="1:9" ht="13.5" thickBot="1">
      <c r="A77" s="330" t="s">
        <v>662</v>
      </c>
      <c r="B77" s="331"/>
      <c r="C77" s="88">
        <v>1312183.9444100489</v>
      </c>
      <c r="D77" s="341">
        <v>71.394393959931634</v>
      </c>
      <c r="E77" s="88">
        <v>98432.806217089019</v>
      </c>
      <c r="F77" s="622">
        <v>5.3556138798848147</v>
      </c>
      <c r="G77" s="88">
        <v>427170.19599990401</v>
      </c>
      <c r="H77" s="622">
        <v>23.241830835592115</v>
      </c>
      <c r="I77" s="88">
        <v>1837936.946627042</v>
      </c>
    </row>
    <row r="78" spans="1:9">
      <c r="A78" s="332" t="s">
        <v>663</v>
      </c>
      <c r="B78" s="325"/>
      <c r="C78" s="76"/>
      <c r="D78" s="338"/>
      <c r="E78" s="76"/>
      <c r="F78" s="338"/>
      <c r="G78" s="76"/>
      <c r="H78" s="338"/>
      <c r="I78" s="76"/>
    </row>
    <row r="79" spans="1:9">
      <c r="A79" s="59" t="s">
        <v>664</v>
      </c>
      <c r="B79" s="325"/>
      <c r="C79" s="79"/>
      <c r="D79" s="387"/>
      <c r="E79" s="79"/>
      <c r="F79" s="387"/>
      <c r="G79" s="79"/>
      <c r="H79" s="387"/>
      <c r="I79" s="79"/>
    </row>
    <row r="80" spans="1:9">
      <c r="A80" s="59" t="s">
        <v>665</v>
      </c>
      <c r="B80" s="325" t="s">
        <v>1453</v>
      </c>
      <c r="C80" s="79">
        <v>8258</v>
      </c>
      <c r="D80" s="387">
        <v>75.072727272727263</v>
      </c>
      <c r="E80" s="79">
        <v>2742</v>
      </c>
      <c r="F80" s="387">
        <v>24.927272727272729</v>
      </c>
      <c r="G80" s="79">
        <v>0</v>
      </c>
      <c r="H80" s="387">
        <v>0</v>
      </c>
      <c r="I80" s="79">
        <v>11000</v>
      </c>
    </row>
    <row r="81" spans="1:9">
      <c r="A81" s="59" t="s">
        <v>666</v>
      </c>
      <c r="B81" s="325" t="s">
        <v>1453</v>
      </c>
      <c r="C81" s="79">
        <v>0</v>
      </c>
      <c r="D81" s="387" t="s">
        <v>1453</v>
      </c>
      <c r="E81" s="79">
        <v>0</v>
      </c>
      <c r="F81" s="387" t="s">
        <v>1453</v>
      </c>
      <c r="G81" s="79">
        <v>0</v>
      </c>
      <c r="H81" s="387" t="s">
        <v>1453</v>
      </c>
      <c r="I81" s="79">
        <v>0</v>
      </c>
    </row>
    <row r="82" spans="1:9" ht="13.5" thickBot="1">
      <c r="A82" s="59" t="s">
        <v>667</v>
      </c>
      <c r="B82" s="334" t="s">
        <v>2202</v>
      </c>
      <c r="C82" s="90">
        <v>35157</v>
      </c>
      <c r="D82" s="335">
        <v>53.75194936244381</v>
      </c>
      <c r="E82" s="79">
        <v>29877</v>
      </c>
      <c r="F82" s="335">
        <v>45.67929547747913</v>
      </c>
      <c r="G82" s="79">
        <v>372</v>
      </c>
      <c r="H82" s="335">
        <v>0.56875516007705706</v>
      </c>
      <c r="I82" s="79">
        <v>65406</v>
      </c>
    </row>
    <row r="83" spans="1:9" ht="13.5" thickBot="1">
      <c r="A83" s="330" t="s">
        <v>662</v>
      </c>
      <c r="B83" s="336"/>
      <c r="C83" s="88">
        <v>43415</v>
      </c>
      <c r="D83" s="341">
        <v>56.821453812527814</v>
      </c>
      <c r="E83" s="88">
        <v>32619</v>
      </c>
      <c r="F83" s="341">
        <v>42.691673428788313</v>
      </c>
      <c r="G83" s="88">
        <v>372</v>
      </c>
      <c r="H83" s="341">
        <v>0.48687275868387303</v>
      </c>
      <c r="I83" s="88">
        <v>76406</v>
      </c>
    </row>
    <row r="84" spans="1:9" ht="13.5" thickBot="1">
      <c r="A84" s="63" t="s">
        <v>606</v>
      </c>
      <c r="B84" s="337"/>
      <c r="C84" s="30"/>
      <c r="D84" s="338"/>
      <c r="E84" s="30"/>
      <c r="F84" s="338"/>
      <c r="G84" s="30"/>
      <c r="H84" s="338"/>
      <c r="I84" s="30"/>
    </row>
    <row r="85" spans="1:9" ht="13.5" thickBot="1">
      <c r="A85" s="339" t="s">
        <v>253</v>
      </c>
      <c r="B85" s="336"/>
      <c r="C85" s="88">
        <v>1355598.9444100489</v>
      </c>
      <c r="D85" s="341">
        <v>70.812753106674705</v>
      </c>
      <c r="E85" s="88">
        <v>131051.80621708902</v>
      </c>
      <c r="F85" s="341">
        <v>6.8457852052054973</v>
      </c>
      <c r="G85" s="88">
        <v>427542.19599990401</v>
      </c>
      <c r="H85" s="341">
        <v>22.333626101488651</v>
      </c>
      <c r="I85" s="88">
        <v>1914342.946627042</v>
      </c>
    </row>
    <row r="90" spans="1:9" ht="13.5" thickBot="1"/>
    <row r="91" spans="1:9" ht="13.5" thickBot="1">
      <c r="A91" s="609" t="s">
        <v>1909</v>
      </c>
    </row>
  </sheetData>
  <mergeCells count="14">
    <mergeCell ref="A9:A13"/>
    <mergeCell ref="B9:B13"/>
    <mergeCell ref="C9:D11"/>
    <mergeCell ref="E9:F11"/>
    <mergeCell ref="G9:H11"/>
    <mergeCell ref="I9:I13"/>
    <mergeCell ref="C12:C13"/>
    <mergeCell ref="D12:D13"/>
    <mergeCell ref="A5:I5"/>
    <mergeCell ref="A6:I6"/>
    <mergeCell ref="E12:E13"/>
    <mergeCell ref="F12:F13"/>
    <mergeCell ref="G12:G13"/>
    <mergeCell ref="H12:H13"/>
  </mergeCells>
  <phoneticPr fontId="2" type="noConversion"/>
  <hyperlinks>
    <hyperlink ref="A1" location="icindekiler!A11" display="İÇİNDEKİLER"/>
    <hyperlink ref="A2" location="Index!A11" display="INDEX"/>
    <hyperlink ref="B1" location="'29'!A91" display="▼"/>
    <hyperlink ref="A91" location="'29'!A1" display="▲"/>
  </hyperlinks>
  <pageMargins left="0.75" right="0.75" top="0.69" bottom="0.6" header="0.35" footer="0.5"/>
  <pageSetup paperSize="9" scale="65" orientation="portrait" horizontalDpi="300" verticalDpi="300" r:id="rId1"/>
  <headerFooter alignWithMargins="0"/>
  <webPublishItems count="1">
    <webPublishItem id="32134" divId="Tablolar son_32134" sourceType="sheet" destinationFile="F:\karıştı valla\Tablolar\Tablolar Son\29.htm"/>
  </webPublishItem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5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14.140625" style="1" customWidth="1"/>
    <col min="3" max="3" width="12.85546875" style="1" customWidth="1"/>
    <col min="4" max="4" width="13.140625" style="1" customWidth="1"/>
    <col min="5" max="5" width="11.5703125" style="1" customWidth="1"/>
    <col min="6" max="6" width="11.85546875" style="1" customWidth="1"/>
    <col min="7" max="7" width="12" style="1" customWidth="1"/>
    <col min="8" max="8" width="12.42578125" style="1" customWidth="1"/>
    <col min="9" max="9" width="12.7109375" style="1" customWidth="1"/>
    <col min="10" max="11" width="12.28515625" style="1" customWidth="1"/>
    <col min="12" max="12" width="13.28515625" style="1" customWidth="1"/>
    <col min="13" max="13" width="14.28515625" style="1" customWidth="1"/>
    <col min="14" max="14" width="13.28515625" style="1" customWidth="1"/>
    <col min="15" max="15" width="13" style="1" customWidth="1"/>
    <col min="16" max="16" width="13.42578125" style="1" customWidth="1"/>
    <col min="17" max="18" width="12.5703125" style="1" customWidth="1"/>
    <col min="19" max="19" width="12.28515625" style="1" customWidth="1"/>
    <col min="20" max="20" width="13.42578125" style="1" customWidth="1"/>
    <col min="21" max="21" width="12.85546875" style="1" customWidth="1"/>
    <col min="22" max="22" width="12" style="1" customWidth="1"/>
    <col min="23" max="23" width="14.42578125" style="1" customWidth="1"/>
    <col min="24" max="24" width="13.28515625" style="1" customWidth="1"/>
    <col min="25" max="25" width="12.85546875" style="1" customWidth="1"/>
    <col min="26" max="26" width="9.140625" style="1"/>
    <col min="27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2315</v>
      </c>
      <c r="Y3" s="27" t="s">
        <v>2316</v>
      </c>
    </row>
    <row r="4" spans="1:28">
      <c r="A4" s="26"/>
    </row>
    <row r="5" spans="1:28" ht="12.75" customHeight="1">
      <c r="A5" s="703" t="s">
        <v>1447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4" t="s">
        <v>1448</v>
      </c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</row>
    <row r="6" spans="1:28" ht="12.75" customHeight="1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</row>
    <row r="7" spans="1:28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28" ht="13.5" thickBot="1">
      <c r="A8" s="26"/>
    </row>
    <row r="9" spans="1:28" ht="13.5" customHeight="1" thickBot="1">
      <c r="A9" s="697" t="s">
        <v>1620</v>
      </c>
      <c r="B9" s="700" t="s">
        <v>2458</v>
      </c>
      <c r="C9" s="701"/>
      <c r="D9" s="702"/>
      <c r="E9" s="700" t="s">
        <v>2459</v>
      </c>
      <c r="F9" s="701"/>
      <c r="G9" s="702"/>
      <c r="H9" s="700" t="s">
        <v>2460</v>
      </c>
      <c r="I9" s="701"/>
      <c r="J9" s="702"/>
      <c r="K9" s="701" t="s">
        <v>2467</v>
      </c>
      <c r="L9" s="701"/>
      <c r="M9" s="702"/>
      <c r="N9" s="700" t="s">
        <v>2466</v>
      </c>
      <c r="O9" s="701"/>
      <c r="P9" s="702"/>
      <c r="Q9" s="700" t="s">
        <v>2463</v>
      </c>
      <c r="R9" s="701"/>
      <c r="S9" s="702"/>
      <c r="T9" s="700" t="s">
        <v>2464</v>
      </c>
      <c r="U9" s="701"/>
      <c r="V9" s="702"/>
      <c r="W9" s="700" t="s">
        <v>2465</v>
      </c>
      <c r="X9" s="701"/>
      <c r="Y9" s="702"/>
    </row>
    <row r="10" spans="1:28" ht="12.75" customHeight="1">
      <c r="A10" s="698"/>
      <c r="B10" s="682" t="s">
        <v>2468</v>
      </c>
      <c r="C10" s="682" t="s">
        <v>2469</v>
      </c>
      <c r="D10" s="682" t="s">
        <v>2470</v>
      </c>
      <c r="E10" s="682" t="s">
        <v>2468</v>
      </c>
      <c r="F10" s="682" t="s">
        <v>2469</v>
      </c>
      <c r="G10" s="682" t="s">
        <v>2470</v>
      </c>
      <c r="H10" s="682" t="s">
        <v>2468</v>
      </c>
      <c r="I10" s="682" t="s">
        <v>2469</v>
      </c>
      <c r="J10" s="682" t="s">
        <v>2470</v>
      </c>
      <c r="K10" s="684" t="s">
        <v>2468</v>
      </c>
      <c r="L10" s="682" t="s">
        <v>2469</v>
      </c>
      <c r="M10" s="682" t="s">
        <v>2470</v>
      </c>
      <c r="N10" s="682" t="s">
        <v>2468</v>
      </c>
      <c r="O10" s="682" t="s">
        <v>2469</v>
      </c>
      <c r="P10" s="682" t="s">
        <v>2470</v>
      </c>
      <c r="Q10" s="682" t="s">
        <v>2468</v>
      </c>
      <c r="R10" s="682" t="s">
        <v>2469</v>
      </c>
      <c r="S10" s="682" t="s">
        <v>2470</v>
      </c>
      <c r="T10" s="682" t="s">
        <v>2468</v>
      </c>
      <c r="U10" s="682" t="s">
        <v>2469</v>
      </c>
      <c r="V10" s="682" t="s">
        <v>2470</v>
      </c>
      <c r="W10" s="682" t="s">
        <v>2468</v>
      </c>
      <c r="X10" s="682" t="s">
        <v>2469</v>
      </c>
      <c r="Y10" s="682" t="s">
        <v>2470</v>
      </c>
    </row>
    <row r="11" spans="1:28" ht="12.7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  <c r="K11" s="688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8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5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</row>
    <row r="14" spans="1:28">
      <c r="A14" s="57" t="s">
        <v>1928</v>
      </c>
      <c r="B14" s="105"/>
      <c r="C14" s="12"/>
      <c r="D14" s="12"/>
      <c r="E14" s="30"/>
      <c r="F14" s="105"/>
      <c r="G14" s="30"/>
      <c r="H14" s="105"/>
      <c r="I14" s="30"/>
      <c r="J14" s="127"/>
      <c r="K14" s="127"/>
      <c r="L14" s="105"/>
      <c r="M14" s="30"/>
      <c r="N14" s="105"/>
      <c r="O14" s="12"/>
      <c r="P14" s="12"/>
      <c r="Q14" s="30"/>
      <c r="R14" s="105"/>
      <c r="S14" s="30"/>
      <c r="T14" s="105"/>
      <c r="U14" s="30"/>
      <c r="V14" s="105"/>
      <c r="W14" s="12"/>
      <c r="X14" s="30"/>
      <c r="Y14" s="30"/>
    </row>
    <row r="15" spans="1:28">
      <c r="A15" s="542" t="s">
        <v>626</v>
      </c>
      <c r="B15" s="8"/>
      <c r="C15" s="107"/>
      <c r="D15" s="107"/>
      <c r="E15" s="35"/>
      <c r="F15" s="8"/>
      <c r="G15" s="35"/>
      <c r="H15" s="8"/>
      <c r="I15" s="35"/>
      <c r="J15" s="128"/>
      <c r="K15" s="128"/>
      <c r="L15" s="8"/>
      <c r="M15" s="35"/>
      <c r="N15" s="8"/>
      <c r="O15" s="107"/>
      <c r="P15" s="107"/>
      <c r="Q15" s="35"/>
      <c r="R15" s="8"/>
      <c r="S15" s="35"/>
      <c r="T15" s="8"/>
      <c r="U15" s="35"/>
      <c r="V15" s="8"/>
      <c r="W15" s="107"/>
      <c r="X15" s="35"/>
      <c r="Y15" s="107"/>
      <c r="Z15" s="107"/>
      <c r="AA15" s="8"/>
      <c r="AB15" s="8"/>
    </row>
    <row r="16" spans="1:28">
      <c r="A16" s="59" t="s">
        <v>627</v>
      </c>
      <c r="B16" s="317">
        <v>1177</v>
      </c>
      <c r="C16" s="58">
        <v>744</v>
      </c>
      <c r="D16" s="317">
        <v>433</v>
      </c>
      <c r="E16" s="58">
        <v>2089</v>
      </c>
      <c r="F16" s="317">
        <v>1393</v>
      </c>
      <c r="G16" s="58">
        <v>696</v>
      </c>
      <c r="H16" s="317">
        <v>9260</v>
      </c>
      <c r="I16" s="317">
        <v>4785</v>
      </c>
      <c r="J16" s="472">
        <v>4475</v>
      </c>
      <c r="K16" s="473">
        <v>338</v>
      </c>
      <c r="L16" s="58">
        <v>204</v>
      </c>
      <c r="M16" s="317">
        <v>134</v>
      </c>
      <c r="N16" s="58">
        <v>0</v>
      </c>
      <c r="O16" s="317">
        <v>0</v>
      </c>
      <c r="P16" s="317">
        <v>0</v>
      </c>
      <c r="Q16" s="317">
        <v>0</v>
      </c>
      <c r="R16" s="58">
        <v>0</v>
      </c>
      <c r="S16" s="317">
        <v>0</v>
      </c>
      <c r="T16" s="58">
        <v>0</v>
      </c>
      <c r="U16" s="317">
        <v>0</v>
      </c>
      <c r="V16" s="317">
        <v>0</v>
      </c>
      <c r="W16" s="58">
        <v>12864</v>
      </c>
      <c r="X16" s="317">
        <v>7126</v>
      </c>
      <c r="Y16" s="58">
        <v>5738</v>
      </c>
      <c r="Z16" s="485"/>
      <c r="AA16" s="58"/>
      <c r="AB16" s="58"/>
    </row>
    <row r="17" spans="1:28">
      <c r="A17" s="59" t="s">
        <v>628</v>
      </c>
      <c r="B17" s="317">
        <v>44822</v>
      </c>
      <c r="C17" s="58">
        <v>40156</v>
      </c>
      <c r="D17" s="317">
        <v>4666</v>
      </c>
      <c r="E17" s="58">
        <v>7008</v>
      </c>
      <c r="F17" s="317">
        <v>4503</v>
      </c>
      <c r="G17" s="58">
        <v>2505</v>
      </c>
      <c r="H17" s="317">
        <v>132443</v>
      </c>
      <c r="I17" s="317">
        <v>69467</v>
      </c>
      <c r="J17" s="472">
        <v>62976</v>
      </c>
      <c r="K17" s="473">
        <v>18574</v>
      </c>
      <c r="L17" s="58">
        <v>15849</v>
      </c>
      <c r="M17" s="317">
        <v>2725</v>
      </c>
      <c r="N17" s="58">
        <v>242</v>
      </c>
      <c r="O17" s="317">
        <v>25</v>
      </c>
      <c r="P17" s="317">
        <v>217</v>
      </c>
      <c r="Q17" s="317">
        <v>6921</v>
      </c>
      <c r="R17" s="58">
        <v>4159</v>
      </c>
      <c r="S17" s="317">
        <v>2762</v>
      </c>
      <c r="T17" s="58">
        <v>11186</v>
      </c>
      <c r="U17" s="317">
        <v>385</v>
      </c>
      <c r="V17" s="317">
        <v>10801</v>
      </c>
      <c r="W17" s="58">
        <v>221196</v>
      </c>
      <c r="X17" s="317">
        <v>134544</v>
      </c>
      <c r="Y17" s="58">
        <v>86652</v>
      </c>
      <c r="Z17" s="485"/>
      <c r="AA17" s="58"/>
      <c r="AB17" s="58"/>
    </row>
    <row r="18" spans="1:28">
      <c r="A18" s="59" t="s">
        <v>629</v>
      </c>
      <c r="B18" s="317">
        <v>31454</v>
      </c>
      <c r="C18" s="58">
        <v>17041</v>
      </c>
      <c r="D18" s="317">
        <v>14413</v>
      </c>
      <c r="E18" s="58">
        <v>11915</v>
      </c>
      <c r="F18" s="317">
        <v>7836</v>
      </c>
      <c r="G18" s="58">
        <v>4079</v>
      </c>
      <c r="H18" s="317">
        <v>144085</v>
      </c>
      <c r="I18" s="317">
        <v>15796</v>
      </c>
      <c r="J18" s="472">
        <v>128289</v>
      </c>
      <c r="K18" s="473">
        <v>7608</v>
      </c>
      <c r="L18" s="58">
        <v>4612</v>
      </c>
      <c r="M18" s="317">
        <v>2996</v>
      </c>
      <c r="N18" s="58">
        <v>3</v>
      </c>
      <c r="O18" s="317">
        <v>2</v>
      </c>
      <c r="P18" s="317">
        <v>1</v>
      </c>
      <c r="Q18" s="317">
        <v>0</v>
      </c>
      <c r="R18" s="58">
        <v>0</v>
      </c>
      <c r="S18" s="317">
        <v>0</v>
      </c>
      <c r="T18" s="58">
        <v>0</v>
      </c>
      <c r="U18" s="317">
        <v>0</v>
      </c>
      <c r="V18" s="317">
        <v>0</v>
      </c>
      <c r="W18" s="58">
        <v>195065</v>
      </c>
      <c r="X18" s="317">
        <v>45287</v>
      </c>
      <c r="Y18" s="58">
        <v>149778</v>
      </c>
      <c r="Z18" s="485"/>
      <c r="AA18" s="58"/>
      <c r="AB18" s="58"/>
    </row>
    <row r="19" spans="1:28">
      <c r="A19" s="59" t="s">
        <v>630</v>
      </c>
      <c r="B19" s="317">
        <v>1129</v>
      </c>
      <c r="C19" s="58">
        <v>442</v>
      </c>
      <c r="D19" s="317">
        <v>687</v>
      </c>
      <c r="E19" s="58">
        <v>492</v>
      </c>
      <c r="F19" s="317">
        <v>308</v>
      </c>
      <c r="G19" s="58">
        <v>184</v>
      </c>
      <c r="H19" s="317">
        <v>24003</v>
      </c>
      <c r="I19" s="317">
        <v>7253</v>
      </c>
      <c r="J19" s="472">
        <v>16750</v>
      </c>
      <c r="K19" s="473">
        <v>754</v>
      </c>
      <c r="L19" s="58">
        <v>696</v>
      </c>
      <c r="M19" s="317">
        <v>58</v>
      </c>
      <c r="N19" s="58">
        <v>0</v>
      </c>
      <c r="O19" s="317">
        <v>0</v>
      </c>
      <c r="P19" s="317">
        <v>0</v>
      </c>
      <c r="Q19" s="317">
        <v>0</v>
      </c>
      <c r="R19" s="58">
        <v>0</v>
      </c>
      <c r="S19" s="317">
        <v>0</v>
      </c>
      <c r="T19" s="58">
        <v>0</v>
      </c>
      <c r="U19" s="317">
        <v>0</v>
      </c>
      <c r="V19" s="317">
        <v>0</v>
      </c>
      <c r="W19" s="58">
        <v>26378</v>
      </c>
      <c r="X19" s="317">
        <v>8699</v>
      </c>
      <c r="Y19" s="58">
        <v>17679</v>
      </c>
      <c r="Z19" s="485"/>
      <c r="AA19" s="58"/>
      <c r="AB19" s="58"/>
    </row>
    <row r="20" spans="1:28">
      <c r="A20" s="60" t="s">
        <v>631</v>
      </c>
      <c r="B20" s="474">
        <v>28834</v>
      </c>
      <c r="C20" s="475">
        <v>17750</v>
      </c>
      <c r="D20" s="474">
        <v>11084</v>
      </c>
      <c r="E20" s="475">
        <v>5647</v>
      </c>
      <c r="F20" s="474">
        <v>2799</v>
      </c>
      <c r="G20" s="475">
        <v>2848</v>
      </c>
      <c r="H20" s="474">
        <v>176470</v>
      </c>
      <c r="I20" s="474">
        <v>20407</v>
      </c>
      <c r="J20" s="476">
        <v>156063</v>
      </c>
      <c r="K20" s="477">
        <v>11122</v>
      </c>
      <c r="L20" s="475">
        <v>9454</v>
      </c>
      <c r="M20" s="474">
        <v>1668</v>
      </c>
      <c r="N20" s="475">
        <v>0</v>
      </c>
      <c r="O20" s="474">
        <v>0</v>
      </c>
      <c r="P20" s="474">
        <v>0</v>
      </c>
      <c r="Q20" s="474">
        <v>827</v>
      </c>
      <c r="R20" s="475">
        <v>0</v>
      </c>
      <c r="S20" s="474">
        <v>827</v>
      </c>
      <c r="T20" s="475">
        <v>0</v>
      </c>
      <c r="U20" s="474">
        <v>0</v>
      </c>
      <c r="V20" s="474">
        <v>0</v>
      </c>
      <c r="W20" s="475">
        <v>222900</v>
      </c>
      <c r="X20" s="474">
        <v>50410</v>
      </c>
      <c r="Y20" s="475">
        <v>172490</v>
      </c>
      <c r="Z20" s="485"/>
      <c r="AA20" s="58"/>
      <c r="AB20" s="58"/>
    </row>
    <row r="21" spans="1:28">
      <c r="A21" s="59" t="s">
        <v>632</v>
      </c>
      <c r="B21" s="317">
        <v>23713</v>
      </c>
      <c r="C21" s="58">
        <v>18400</v>
      </c>
      <c r="D21" s="317">
        <v>5313</v>
      </c>
      <c r="E21" s="58">
        <v>17130</v>
      </c>
      <c r="F21" s="317">
        <v>13959</v>
      </c>
      <c r="G21" s="58">
        <v>3171</v>
      </c>
      <c r="H21" s="317">
        <v>69812</v>
      </c>
      <c r="I21" s="317">
        <v>19275</v>
      </c>
      <c r="J21" s="472">
        <v>50537</v>
      </c>
      <c r="K21" s="473">
        <v>10741</v>
      </c>
      <c r="L21" s="58">
        <v>9940</v>
      </c>
      <c r="M21" s="317">
        <v>801</v>
      </c>
      <c r="N21" s="58">
        <v>7961</v>
      </c>
      <c r="O21" s="317">
        <v>5504</v>
      </c>
      <c r="P21" s="317">
        <v>2457</v>
      </c>
      <c r="Q21" s="317">
        <v>308</v>
      </c>
      <c r="R21" s="58">
        <v>1</v>
      </c>
      <c r="S21" s="317">
        <v>307</v>
      </c>
      <c r="T21" s="58">
        <v>16684</v>
      </c>
      <c r="U21" s="317">
        <v>21</v>
      </c>
      <c r="V21" s="317">
        <v>16663</v>
      </c>
      <c r="W21" s="58">
        <v>146349</v>
      </c>
      <c r="X21" s="317">
        <v>67100</v>
      </c>
      <c r="Y21" s="58">
        <v>79249</v>
      </c>
      <c r="Z21" s="485"/>
      <c r="AA21" s="58"/>
      <c r="AB21" s="58"/>
    </row>
    <row r="22" spans="1:28">
      <c r="A22" s="59" t="s">
        <v>633</v>
      </c>
      <c r="B22" s="317">
        <v>5030</v>
      </c>
      <c r="C22" s="58">
        <v>3336</v>
      </c>
      <c r="D22" s="317">
        <v>1694</v>
      </c>
      <c r="E22" s="58">
        <v>343</v>
      </c>
      <c r="F22" s="317">
        <v>272</v>
      </c>
      <c r="G22" s="58">
        <v>71</v>
      </c>
      <c r="H22" s="317">
        <v>15724</v>
      </c>
      <c r="I22" s="317">
        <v>2815</v>
      </c>
      <c r="J22" s="472">
        <v>12909</v>
      </c>
      <c r="K22" s="473">
        <v>1198</v>
      </c>
      <c r="L22" s="58">
        <v>963</v>
      </c>
      <c r="M22" s="317">
        <v>235</v>
      </c>
      <c r="N22" s="58">
        <v>0</v>
      </c>
      <c r="O22" s="317">
        <v>0</v>
      </c>
      <c r="P22" s="317">
        <v>0</v>
      </c>
      <c r="Q22" s="317">
        <v>1588</v>
      </c>
      <c r="R22" s="58">
        <v>1163</v>
      </c>
      <c r="S22" s="317">
        <v>425</v>
      </c>
      <c r="T22" s="58">
        <v>334</v>
      </c>
      <c r="U22" s="317">
        <v>0</v>
      </c>
      <c r="V22" s="317">
        <v>334</v>
      </c>
      <c r="W22" s="58">
        <v>24217</v>
      </c>
      <c r="X22" s="317">
        <v>8549</v>
      </c>
      <c r="Y22" s="58">
        <v>15668</v>
      </c>
      <c r="Z22" s="485"/>
      <c r="AA22" s="58"/>
      <c r="AB22" s="58"/>
    </row>
    <row r="23" spans="1:28">
      <c r="A23" s="59" t="s">
        <v>634</v>
      </c>
      <c r="B23" s="317">
        <v>1953</v>
      </c>
      <c r="C23" s="58">
        <v>650</v>
      </c>
      <c r="D23" s="317">
        <v>1303</v>
      </c>
      <c r="E23" s="58">
        <v>614</v>
      </c>
      <c r="F23" s="317">
        <v>506</v>
      </c>
      <c r="G23" s="58">
        <v>108</v>
      </c>
      <c r="H23" s="317">
        <v>9202</v>
      </c>
      <c r="I23" s="317">
        <v>1038</v>
      </c>
      <c r="J23" s="472">
        <v>8164</v>
      </c>
      <c r="K23" s="473">
        <v>386</v>
      </c>
      <c r="L23" s="58">
        <v>138</v>
      </c>
      <c r="M23" s="317">
        <v>248</v>
      </c>
      <c r="N23" s="58">
        <v>0</v>
      </c>
      <c r="O23" s="317">
        <v>0</v>
      </c>
      <c r="P23" s="317">
        <v>0</v>
      </c>
      <c r="Q23" s="317">
        <v>63</v>
      </c>
      <c r="R23" s="58">
        <v>44</v>
      </c>
      <c r="S23" s="317">
        <v>19</v>
      </c>
      <c r="T23" s="58">
        <v>0</v>
      </c>
      <c r="U23" s="317">
        <v>0</v>
      </c>
      <c r="V23" s="317">
        <v>0</v>
      </c>
      <c r="W23" s="58">
        <v>12218</v>
      </c>
      <c r="X23" s="317">
        <v>2376</v>
      </c>
      <c r="Y23" s="58">
        <v>9842</v>
      </c>
      <c r="Z23" s="485"/>
      <c r="AA23" s="58"/>
      <c r="AB23" s="58"/>
    </row>
    <row r="24" spans="1:28">
      <c r="A24" s="59" t="s">
        <v>635</v>
      </c>
      <c r="B24" s="317">
        <v>8163</v>
      </c>
      <c r="C24" s="58">
        <v>1624</v>
      </c>
      <c r="D24" s="317">
        <v>6539</v>
      </c>
      <c r="E24" s="58">
        <v>1156</v>
      </c>
      <c r="F24" s="317">
        <v>346</v>
      </c>
      <c r="G24" s="58">
        <v>810</v>
      </c>
      <c r="H24" s="317">
        <v>29522</v>
      </c>
      <c r="I24" s="317">
        <v>3686</v>
      </c>
      <c r="J24" s="472">
        <v>25836</v>
      </c>
      <c r="K24" s="473">
        <v>3139</v>
      </c>
      <c r="L24" s="58">
        <v>172</v>
      </c>
      <c r="M24" s="317">
        <v>2967</v>
      </c>
      <c r="N24" s="58">
        <v>0</v>
      </c>
      <c r="O24" s="317">
        <v>0</v>
      </c>
      <c r="P24" s="317">
        <v>0</v>
      </c>
      <c r="Q24" s="317">
        <v>0</v>
      </c>
      <c r="R24" s="58">
        <v>0</v>
      </c>
      <c r="S24" s="317">
        <v>0</v>
      </c>
      <c r="T24" s="58">
        <v>0</v>
      </c>
      <c r="U24" s="317">
        <v>0</v>
      </c>
      <c r="V24" s="317">
        <v>0</v>
      </c>
      <c r="W24" s="58">
        <v>41980</v>
      </c>
      <c r="X24" s="317">
        <v>5828</v>
      </c>
      <c r="Y24" s="58">
        <v>36152</v>
      </c>
      <c r="Z24" s="485"/>
      <c r="AA24" s="58"/>
      <c r="AB24" s="58"/>
    </row>
    <row r="25" spans="1:28">
      <c r="A25" s="60" t="s">
        <v>636</v>
      </c>
      <c r="B25" s="474">
        <v>4360</v>
      </c>
      <c r="C25" s="475">
        <v>4363</v>
      </c>
      <c r="D25" s="474">
        <v>-3</v>
      </c>
      <c r="E25" s="475">
        <v>8</v>
      </c>
      <c r="F25" s="474">
        <v>4</v>
      </c>
      <c r="G25" s="475">
        <v>4</v>
      </c>
      <c r="H25" s="474">
        <v>4733</v>
      </c>
      <c r="I25" s="474">
        <v>781</v>
      </c>
      <c r="J25" s="476">
        <v>3952</v>
      </c>
      <c r="K25" s="477">
        <v>358</v>
      </c>
      <c r="L25" s="475">
        <v>246</v>
      </c>
      <c r="M25" s="474">
        <v>112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74">
        <v>0</v>
      </c>
      <c r="T25" s="475">
        <v>0</v>
      </c>
      <c r="U25" s="474">
        <v>0</v>
      </c>
      <c r="V25" s="474">
        <v>0</v>
      </c>
      <c r="W25" s="475">
        <v>9459</v>
      </c>
      <c r="X25" s="474">
        <v>5394</v>
      </c>
      <c r="Y25" s="475">
        <v>4065</v>
      </c>
      <c r="Z25" s="485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317">
        <v>0</v>
      </c>
      <c r="T26" s="58">
        <v>0</v>
      </c>
      <c r="U26" s="317">
        <v>0</v>
      </c>
      <c r="V26" s="317">
        <v>0</v>
      </c>
      <c r="W26" s="58">
        <v>0</v>
      </c>
      <c r="X26" s="317">
        <v>0</v>
      </c>
      <c r="Y26" s="58">
        <v>0</v>
      </c>
      <c r="Z26" s="485"/>
      <c r="AA26" s="58"/>
      <c r="AB26" s="58"/>
    </row>
    <row r="27" spans="1:28">
      <c r="A27" s="59" t="s">
        <v>638</v>
      </c>
      <c r="B27" s="317">
        <v>1852</v>
      </c>
      <c r="C27" s="58">
        <v>750</v>
      </c>
      <c r="D27" s="317">
        <v>1102</v>
      </c>
      <c r="E27" s="58">
        <v>526</v>
      </c>
      <c r="F27" s="317">
        <v>226</v>
      </c>
      <c r="G27" s="58">
        <v>300</v>
      </c>
      <c r="H27" s="317">
        <v>20557</v>
      </c>
      <c r="I27" s="317">
        <v>4250</v>
      </c>
      <c r="J27" s="472">
        <v>16307</v>
      </c>
      <c r="K27" s="473">
        <v>895</v>
      </c>
      <c r="L27" s="58">
        <v>647</v>
      </c>
      <c r="M27" s="317">
        <v>248</v>
      </c>
      <c r="N27" s="58">
        <v>0</v>
      </c>
      <c r="O27" s="317">
        <v>0</v>
      </c>
      <c r="P27" s="317">
        <v>0</v>
      </c>
      <c r="Q27" s="317">
        <v>0</v>
      </c>
      <c r="R27" s="58">
        <v>0</v>
      </c>
      <c r="S27" s="317">
        <v>0</v>
      </c>
      <c r="T27" s="58">
        <v>0</v>
      </c>
      <c r="U27" s="317">
        <v>0</v>
      </c>
      <c r="V27" s="317">
        <v>0</v>
      </c>
      <c r="W27" s="58">
        <v>23830</v>
      </c>
      <c r="X27" s="317">
        <v>5873</v>
      </c>
      <c r="Y27" s="58">
        <v>17957</v>
      </c>
      <c r="Z27" s="485"/>
      <c r="AA27" s="58"/>
      <c r="AB27" s="58"/>
    </row>
    <row r="28" spans="1:28">
      <c r="A28" s="59" t="s">
        <v>639</v>
      </c>
      <c r="B28" s="317">
        <v>7428</v>
      </c>
      <c r="C28" s="58">
        <v>5465</v>
      </c>
      <c r="D28" s="317">
        <v>1963</v>
      </c>
      <c r="E28" s="58">
        <v>6744</v>
      </c>
      <c r="F28" s="317">
        <v>5395</v>
      </c>
      <c r="G28" s="58">
        <v>1349</v>
      </c>
      <c r="H28" s="317">
        <v>19073</v>
      </c>
      <c r="I28" s="317">
        <v>6365</v>
      </c>
      <c r="J28" s="472">
        <v>12708</v>
      </c>
      <c r="K28" s="473">
        <v>3356</v>
      </c>
      <c r="L28" s="58">
        <v>2578</v>
      </c>
      <c r="M28" s="317">
        <v>778</v>
      </c>
      <c r="N28" s="58">
        <v>0</v>
      </c>
      <c r="O28" s="317">
        <v>0</v>
      </c>
      <c r="P28" s="317">
        <v>0</v>
      </c>
      <c r="Q28" s="317">
        <v>1169</v>
      </c>
      <c r="R28" s="58">
        <v>875</v>
      </c>
      <c r="S28" s="317">
        <v>294</v>
      </c>
      <c r="T28" s="58">
        <v>0</v>
      </c>
      <c r="U28" s="317">
        <v>0</v>
      </c>
      <c r="V28" s="317">
        <v>0</v>
      </c>
      <c r="W28" s="58">
        <v>37770</v>
      </c>
      <c r="X28" s="317">
        <v>20678</v>
      </c>
      <c r="Y28" s="58">
        <v>17092</v>
      </c>
      <c r="Z28" s="485"/>
      <c r="AA28" s="58"/>
      <c r="AB28" s="58"/>
    </row>
    <row r="29" spans="1:28">
      <c r="A29" s="59" t="s">
        <v>640</v>
      </c>
      <c r="B29" s="317">
        <v>2756</v>
      </c>
      <c r="C29" s="58">
        <v>1600</v>
      </c>
      <c r="D29" s="317">
        <v>1156</v>
      </c>
      <c r="E29" s="58">
        <v>2817</v>
      </c>
      <c r="F29" s="317">
        <v>2545</v>
      </c>
      <c r="G29" s="58">
        <v>272</v>
      </c>
      <c r="H29" s="317">
        <v>11847</v>
      </c>
      <c r="I29" s="317">
        <v>5930</v>
      </c>
      <c r="J29" s="472">
        <v>5917</v>
      </c>
      <c r="K29" s="473">
        <v>4285</v>
      </c>
      <c r="L29" s="58">
        <v>4081</v>
      </c>
      <c r="M29" s="317">
        <v>204</v>
      </c>
      <c r="N29" s="58">
        <v>0</v>
      </c>
      <c r="O29" s="317">
        <v>0</v>
      </c>
      <c r="P29" s="317">
        <v>0</v>
      </c>
      <c r="Q29" s="317">
        <v>28</v>
      </c>
      <c r="R29" s="58">
        <v>17</v>
      </c>
      <c r="S29" s="317">
        <v>11</v>
      </c>
      <c r="T29" s="58">
        <v>36</v>
      </c>
      <c r="U29" s="317">
        <v>0</v>
      </c>
      <c r="V29" s="317">
        <v>36</v>
      </c>
      <c r="W29" s="58">
        <v>21769</v>
      </c>
      <c r="X29" s="317">
        <v>14173</v>
      </c>
      <c r="Y29" s="58">
        <v>7596</v>
      </c>
      <c r="Z29" s="485"/>
      <c r="AA29" s="58"/>
      <c r="AB29" s="58"/>
    </row>
    <row r="30" spans="1:28">
      <c r="A30" s="60" t="s">
        <v>641</v>
      </c>
      <c r="B30" s="317">
        <v>74</v>
      </c>
      <c r="C30" s="58">
        <v>0</v>
      </c>
      <c r="D30" s="317">
        <v>74</v>
      </c>
      <c r="E30" s="58">
        <v>65</v>
      </c>
      <c r="F30" s="317">
        <v>20</v>
      </c>
      <c r="G30" s="58">
        <v>45</v>
      </c>
      <c r="H30" s="317">
        <v>649</v>
      </c>
      <c r="I30" s="317">
        <v>0</v>
      </c>
      <c r="J30" s="472">
        <v>649</v>
      </c>
      <c r="K30" s="473">
        <v>34</v>
      </c>
      <c r="L30" s="58">
        <v>14</v>
      </c>
      <c r="M30" s="317">
        <v>20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317">
        <v>0</v>
      </c>
      <c r="T30" s="58">
        <v>0</v>
      </c>
      <c r="U30" s="317">
        <v>0</v>
      </c>
      <c r="V30" s="317">
        <v>0</v>
      </c>
      <c r="W30" s="58">
        <v>822</v>
      </c>
      <c r="X30" s="317">
        <v>34</v>
      </c>
      <c r="Y30" s="58">
        <v>788</v>
      </c>
      <c r="Z30" s="485"/>
      <c r="AA30" s="58"/>
      <c r="AB30" s="58"/>
    </row>
    <row r="31" spans="1:28">
      <c r="A31" s="59" t="s">
        <v>2332</v>
      </c>
      <c r="B31" s="479">
        <v>15047</v>
      </c>
      <c r="C31" s="540">
        <v>10693</v>
      </c>
      <c r="D31" s="479">
        <v>4354</v>
      </c>
      <c r="E31" s="540">
        <v>6092</v>
      </c>
      <c r="F31" s="479">
        <v>5558</v>
      </c>
      <c r="G31" s="540">
        <v>534</v>
      </c>
      <c r="H31" s="479">
        <v>73791</v>
      </c>
      <c r="I31" s="479">
        <v>27541</v>
      </c>
      <c r="J31" s="541">
        <v>46250</v>
      </c>
      <c r="K31" s="480">
        <v>7152</v>
      </c>
      <c r="L31" s="540">
        <v>6778</v>
      </c>
      <c r="M31" s="479">
        <v>374</v>
      </c>
      <c r="N31" s="540">
        <v>704</v>
      </c>
      <c r="O31" s="479">
        <v>556</v>
      </c>
      <c r="P31" s="479">
        <v>148</v>
      </c>
      <c r="Q31" s="479">
        <v>2482</v>
      </c>
      <c r="R31" s="540">
        <v>1986</v>
      </c>
      <c r="S31" s="479">
        <v>496</v>
      </c>
      <c r="T31" s="540">
        <v>3251</v>
      </c>
      <c r="U31" s="479">
        <v>0</v>
      </c>
      <c r="V31" s="479">
        <v>3251</v>
      </c>
      <c r="W31" s="540">
        <v>108519</v>
      </c>
      <c r="X31" s="479">
        <v>53112</v>
      </c>
      <c r="Y31" s="540">
        <v>55407</v>
      </c>
      <c r="Z31" s="485"/>
      <c r="AA31" s="58"/>
      <c r="AB31" s="58"/>
    </row>
    <row r="32" spans="1:28">
      <c r="A32" s="59" t="s">
        <v>2333</v>
      </c>
      <c r="B32" s="317">
        <v>2874</v>
      </c>
      <c r="C32" s="58">
        <v>1090</v>
      </c>
      <c r="D32" s="317">
        <v>1784</v>
      </c>
      <c r="E32" s="58">
        <v>2824</v>
      </c>
      <c r="F32" s="317">
        <v>2598</v>
      </c>
      <c r="G32" s="58">
        <v>226</v>
      </c>
      <c r="H32" s="317">
        <v>23729</v>
      </c>
      <c r="I32" s="317">
        <v>2475</v>
      </c>
      <c r="J32" s="472">
        <v>21254</v>
      </c>
      <c r="K32" s="473">
        <v>794</v>
      </c>
      <c r="L32" s="58">
        <v>579</v>
      </c>
      <c r="M32" s="317">
        <v>215</v>
      </c>
      <c r="N32" s="58">
        <v>1273</v>
      </c>
      <c r="O32" s="317">
        <v>1018</v>
      </c>
      <c r="P32" s="317">
        <v>255</v>
      </c>
      <c r="Q32" s="317">
        <v>1179</v>
      </c>
      <c r="R32" s="58">
        <v>588</v>
      </c>
      <c r="S32" s="317">
        <v>591</v>
      </c>
      <c r="T32" s="58">
        <v>0</v>
      </c>
      <c r="U32" s="317">
        <v>0</v>
      </c>
      <c r="V32" s="317">
        <v>0</v>
      </c>
      <c r="W32" s="58">
        <v>32673</v>
      </c>
      <c r="X32" s="317">
        <v>8348</v>
      </c>
      <c r="Y32" s="58">
        <v>24325</v>
      </c>
      <c r="Z32" s="485"/>
      <c r="AA32" s="58"/>
      <c r="AB32" s="58"/>
    </row>
    <row r="33" spans="1:28">
      <c r="A33" s="59" t="s">
        <v>2334</v>
      </c>
      <c r="B33" s="317">
        <v>358</v>
      </c>
      <c r="C33" s="58">
        <v>279</v>
      </c>
      <c r="D33" s="317">
        <v>79</v>
      </c>
      <c r="E33" s="58">
        <v>37</v>
      </c>
      <c r="F33" s="317">
        <v>27</v>
      </c>
      <c r="G33" s="58">
        <v>10</v>
      </c>
      <c r="H33" s="317">
        <v>6492</v>
      </c>
      <c r="I33" s="317">
        <v>1875</v>
      </c>
      <c r="J33" s="472">
        <v>4617</v>
      </c>
      <c r="K33" s="473">
        <v>37</v>
      </c>
      <c r="L33" s="58">
        <v>35</v>
      </c>
      <c r="M33" s="317">
        <v>2</v>
      </c>
      <c r="N33" s="58">
        <v>0</v>
      </c>
      <c r="O33" s="317">
        <v>0</v>
      </c>
      <c r="P33" s="317">
        <v>0</v>
      </c>
      <c r="Q33" s="317">
        <v>0</v>
      </c>
      <c r="R33" s="58">
        <v>0</v>
      </c>
      <c r="S33" s="317">
        <v>0</v>
      </c>
      <c r="T33" s="58">
        <v>0</v>
      </c>
      <c r="U33" s="317">
        <v>0</v>
      </c>
      <c r="V33" s="317">
        <v>0</v>
      </c>
      <c r="W33" s="58">
        <v>6924</v>
      </c>
      <c r="X33" s="317">
        <v>2216</v>
      </c>
      <c r="Y33" s="58">
        <v>4708</v>
      </c>
      <c r="Z33" s="485"/>
      <c r="AA33" s="58"/>
      <c r="AB33" s="58"/>
    </row>
    <row r="34" spans="1:28">
      <c r="A34" s="59" t="s">
        <v>2335</v>
      </c>
      <c r="B34" s="317">
        <v>2928</v>
      </c>
      <c r="C34" s="58">
        <v>2200</v>
      </c>
      <c r="D34" s="317">
        <v>728</v>
      </c>
      <c r="E34" s="58">
        <v>2566</v>
      </c>
      <c r="F34" s="317">
        <v>2237</v>
      </c>
      <c r="G34" s="58">
        <v>329</v>
      </c>
      <c r="H34" s="317">
        <v>18090</v>
      </c>
      <c r="I34" s="317">
        <v>1301</v>
      </c>
      <c r="J34" s="472">
        <v>16789</v>
      </c>
      <c r="K34" s="473">
        <v>511</v>
      </c>
      <c r="L34" s="58">
        <v>440</v>
      </c>
      <c r="M34" s="317">
        <v>71</v>
      </c>
      <c r="N34" s="58">
        <v>0</v>
      </c>
      <c r="O34" s="317">
        <v>0</v>
      </c>
      <c r="P34" s="317">
        <v>0</v>
      </c>
      <c r="Q34" s="317">
        <v>563</v>
      </c>
      <c r="R34" s="58">
        <v>450</v>
      </c>
      <c r="S34" s="317">
        <v>113</v>
      </c>
      <c r="T34" s="58">
        <v>0</v>
      </c>
      <c r="U34" s="317">
        <v>0</v>
      </c>
      <c r="V34" s="317">
        <v>0</v>
      </c>
      <c r="W34" s="58">
        <v>24658</v>
      </c>
      <c r="X34" s="317">
        <v>6628</v>
      </c>
      <c r="Y34" s="58">
        <v>18030</v>
      </c>
      <c r="Z34" s="485"/>
      <c r="AA34" s="58"/>
      <c r="AB34" s="58"/>
    </row>
    <row r="35" spans="1:28">
      <c r="A35" s="60" t="s">
        <v>2336</v>
      </c>
      <c r="B35" s="474">
        <v>941</v>
      </c>
      <c r="C35" s="475">
        <v>559</v>
      </c>
      <c r="D35" s="474">
        <v>382</v>
      </c>
      <c r="E35" s="475">
        <v>56</v>
      </c>
      <c r="F35" s="474">
        <v>30</v>
      </c>
      <c r="G35" s="475">
        <v>26</v>
      </c>
      <c r="H35" s="474">
        <v>13890</v>
      </c>
      <c r="I35" s="474">
        <v>4698</v>
      </c>
      <c r="J35" s="476">
        <v>9192</v>
      </c>
      <c r="K35" s="477">
        <v>219</v>
      </c>
      <c r="L35" s="475">
        <v>165</v>
      </c>
      <c r="M35" s="474">
        <v>54</v>
      </c>
      <c r="N35" s="475">
        <v>13</v>
      </c>
      <c r="O35" s="474">
        <v>52</v>
      </c>
      <c r="P35" s="474">
        <v>-39</v>
      </c>
      <c r="Q35" s="474">
        <v>119</v>
      </c>
      <c r="R35" s="475">
        <v>112</v>
      </c>
      <c r="S35" s="474">
        <v>7</v>
      </c>
      <c r="T35" s="475">
        <v>0</v>
      </c>
      <c r="U35" s="474">
        <v>0</v>
      </c>
      <c r="V35" s="474">
        <v>0</v>
      </c>
      <c r="W35" s="475">
        <v>15238</v>
      </c>
      <c r="X35" s="474">
        <v>5616</v>
      </c>
      <c r="Y35" s="475">
        <v>9622</v>
      </c>
      <c r="Z35" s="485"/>
      <c r="AA35" s="58"/>
      <c r="AB35" s="58"/>
    </row>
    <row r="36" spans="1:28">
      <c r="A36" s="59" t="s">
        <v>2337</v>
      </c>
      <c r="B36" s="317">
        <v>13712</v>
      </c>
      <c r="C36" s="58">
        <v>7782</v>
      </c>
      <c r="D36" s="317">
        <v>5930</v>
      </c>
      <c r="E36" s="58">
        <v>5429</v>
      </c>
      <c r="F36" s="317">
        <v>3487</v>
      </c>
      <c r="G36" s="58">
        <v>1942</v>
      </c>
      <c r="H36" s="317">
        <v>87114</v>
      </c>
      <c r="I36" s="317">
        <v>38669</v>
      </c>
      <c r="J36" s="472">
        <v>48445</v>
      </c>
      <c r="K36" s="473">
        <v>6270</v>
      </c>
      <c r="L36" s="58">
        <v>5144</v>
      </c>
      <c r="M36" s="317">
        <v>1126</v>
      </c>
      <c r="N36" s="58">
        <v>852</v>
      </c>
      <c r="O36" s="317">
        <v>701</v>
      </c>
      <c r="P36" s="317">
        <v>151</v>
      </c>
      <c r="Q36" s="317">
        <v>0</v>
      </c>
      <c r="R36" s="58">
        <v>0</v>
      </c>
      <c r="S36" s="317">
        <v>0</v>
      </c>
      <c r="T36" s="58">
        <v>0</v>
      </c>
      <c r="U36" s="317">
        <v>0</v>
      </c>
      <c r="V36" s="317">
        <v>0</v>
      </c>
      <c r="W36" s="58">
        <v>113377</v>
      </c>
      <c r="X36" s="317">
        <v>55783</v>
      </c>
      <c r="Y36" s="58">
        <v>57594</v>
      </c>
      <c r="Z36" s="485"/>
      <c r="AA36" s="58"/>
      <c r="AB36" s="58"/>
    </row>
    <row r="37" spans="1:28">
      <c r="A37" s="59" t="s">
        <v>2338</v>
      </c>
      <c r="B37" s="317">
        <v>22</v>
      </c>
      <c r="C37" s="58">
        <v>2</v>
      </c>
      <c r="D37" s="317">
        <v>20</v>
      </c>
      <c r="E37" s="58">
        <v>20</v>
      </c>
      <c r="F37" s="317">
        <v>17</v>
      </c>
      <c r="G37" s="58">
        <v>3</v>
      </c>
      <c r="H37" s="317">
        <v>5320</v>
      </c>
      <c r="I37" s="317">
        <v>184</v>
      </c>
      <c r="J37" s="472">
        <v>5136</v>
      </c>
      <c r="K37" s="473">
        <v>48</v>
      </c>
      <c r="L37" s="58">
        <v>27</v>
      </c>
      <c r="M37" s="317">
        <v>21</v>
      </c>
      <c r="N37" s="58">
        <v>0</v>
      </c>
      <c r="O37" s="317">
        <v>0</v>
      </c>
      <c r="P37" s="317">
        <v>0</v>
      </c>
      <c r="Q37" s="317">
        <v>0</v>
      </c>
      <c r="R37" s="58">
        <v>0</v>
      </c>
      <c r="S37" s="317">
        <v>0</v>
      </c>
      <c r="T37" s="58">
        <v>0</v>
      </c>
      <c r="U37" s="317">
        <v>0</v>
      </c>
      <c r="V37" s="317">
        <v>0</v>
      </c>
      <c r="W37" s="58">
        <v>5410</v>
      </c>
      <c r="X37" s="317">
        <v>230</v>
      </c>
      <c r="Y37" s="58">
        <v>5180</v>
      </c>
      <c r="Z37" s="485"/>
      <c r="AA37" s="58"/>
      <c r="AB37" s="58"/>
    </row>
    <row r="38" spans="1:28">
      <c r="A38" s="59" t="s">
        <v>2339</v>
      </c>
      <c r="B38" s="317">
        <v>21121.439737504999</v>
      </c>
      <c r="C38" s="58">
        <v>15253.522093858999</v>
      </c>
      <c r="D38" s="317">
        <v>5867.9176436460002</v>
      </c>
      <c r="E38" s="58">
        <v>8216.6652990500006</v>
      </c>
      <c r="F38" s="317">
        <v>4566.0171696950001</v>
      </c>
      <c r="G38" s="58">
        <v>3650.6481293550005</v>
      </c>
      <c r="H38" s="317">
        <v>88171.754864457005</v>
      </c>
      <c r="I38" s="317">
        <v>10566.253065836001</v>
      </c>
      <c r="J38" s="472">
        <v>77605.501798621</v>
      </c>
      <c r="K38" s="473">
        <v>31240.410517213004</v>
      </c>
      <c r="L38" s="58">
        <v>29652.126460784002</v>
      </c>
      <c r="M38" s="317">
        <v>1588.2840564290018</v>
      </c>
      <c r="N38" s="58">
        <v>357.956094006</v>
      </c>
      <c r="O38" s="317">
        <v>288.42360400899997</v>
      </c>
      <c r="P38" s="317">
        <v>69.532489997000027</v>
      </c>
      <c r="Q38" s="317">
        <v>8.0392788159999995</v>
      </c>
      <c r="R38" s="58">
        <v>0</v>
      </c>
      <c r="S38" s="317">
        <v>8.0392788159999995</v>
      </c>
      <c r="T38" s="58">
        <v>0</v>
      </c>
      <c r="U38" s="317">
        <v>0</v>
      </c>
      <c r="V38" s="317">
        <v>0</v>
      </c>
      <c r="W38" s="58">
        <v>149116.26579104699</v>
      </c>
      <c r="X38" s="317">
        <v>60326.342394182997</v>
      </c>
      <c r="Y38" s="58">
        <v>88789.923396863989</v>
      </c>
      <c r="Z38" s="485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250</v>
      </c>
      <c r="F39" s="317">
        <v>241</v>
      </c>
      <c r="G39" s="58">
        <v>9</v>
      </c>
      <c r="H39" s="317">
        <v>238</v>
      </c>
      <c r="I39" s="317">
        <v>132</v>
      </c>
      <c r="J39" s="472">
        <v>106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317">
        <v>0</v>
      </c>
      <c r="T39" s="58">
        <v>0</v>
      </c>
      <c r="U39" s="317">
        <v>0</v>
      </c>
      <c r="V39" s="317">
        <v>0</v>
      </c>
      <c r="W39" s="58">
        <v>488</v>
      </c>
      <c r="X39" s="317">
        <v>373</v>
      </c>
      <c r="Y39" s="58">
        <v>115</v>
      </c>
      <c r="Z39" s="485"/>
      <c r="AA39" s="58"/>
      <c r="AB39" s="58"/>
    </row>
    <row r="40" spans="1:28">
      <c r="A40" s="60" t="s">
        <v>2341</v>
      </c>
      <c r="B40" s="317">
        <v>6</v>
      </c>
      <c r="C40" s="58">
        <v>4</v>
      </c>
      <c r="D40" s="317">
        <v>2</v>
      </c>
      <c r="E40" s="58">
        <v>10</v>
      </c>
      <c r="F40" s="317">
        <v>9</v>
      </c>
      <c r="G40" s="58">
        <v>1</v>
      </c>
      <c r="H40" s="317">
        <v>42</v>
      </c>
      <c r="I40" s="317">
        <v>29</v>
      </c>
      <c r="J40" s="472">
        <v>13</v>
      </c>
      <c r="K40" s="473">
        <v>47</v>
      </c>
      <c r="L40" s="58">
        <v>47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0</v>
      </c>
      <c r="S40" s="317">
        <v>0</v>
      </c>
      <c r="T40" s="58">
        <v>3978</v>
      </c>
      <c r="U40" s="317">
        <v>11</v>
      </c>
      <c r="V40" s="317">
        <v>3967</v>
      </c>
      <c r="W40" s="58">
        <v>4083</v>
      </c>
      <c r="X40" s="317">
        <v>100</v>
      </c>
      <c r="Y40" s="58">
        <v>3983</v>
      </c>
      <c r="Z40" s="485"/>
      <c r="AA40" s="58"/>
      <c r="AB40" s="58"/>
    </row>
    <row r="41" spans="1:28">
      <c r="A41" s="59" t="s">
        <v>2342</v>
      </c>
      <c r="B41" s="479">
        <v>5661</v>
      </c>
      <c r="C41" s="540">
        <v>3170</v>
      </c>
      <c r="D41" s="479">
        <v>2491</v>
      </c>
      <c r="E41" s="540">
        <v>1276</v>
      </c>
      <c r="F41" s="479">
        <v>1009</v>
      </c>
      <c r="G41" s="540">
        <v>267</v>
      </c>
      <c r="H41" s="479">
        <v>45045</v>
      </c>
      <c r="I41" s="479">
        <v>9355</v>
      </c>
      <c r="J41" s="541">
        <v>35690</v>
      </c>
      <c r="K41" s="480">
        <v>2611</v>
      </c>
      <c r="L41" s="540">
        <v>2306</v>
      </c>
      <c r="M41" s="479">
        <v>305</v>
      </c>
      <c r="N41" s="540">
        <v>0</v>
      </c>
      <c r="O41" s="479">
        <v>0</v>
      </c>
      <c r="P41" s="479">
        <v>0</v>
      </c>
      <c r="Q41" s="479">
        <v>0</v>
      </c>
      <c r="R41" s="540">
        <v>0</v>
      </c>
      <c r="S41" s="479">
        <v>0</v>
      </c>
      <c r="T41" s="540">
        <v>0</v>
      </c>
      <c r="U41" s="479">
        <v>0</v>
      </c>
      <c r="V41" s="479">
        <v>0</v>
      </c>
      <c r="W41" s="540">
        <v>54593</v>
      </c>
      <c r="X41" s="479">
        <v>15840</v>
      </c>
      <c r="Y41" s="540">
        <v>38753</v>
      </c>
      <c r="Z41" s="485"/>
      <c r="AA41" s="58"/>
      <c r="AB41" s="58"/>
    </row>
    <row r="42" spans="1:28">
      <c r="A42" s="59" t="s">
        <v>2343</v>
      </c>
      <c r="B42" s="317">
        <v>90</v>
      </c>
      <c r="C42" s="58">
        <v>62</v>
      </c>
      <c r="D42" s="317">
        <v>28</v>
      </c>
      <c r="E42" s="58">
        <v>0</v>
      </c>
      <c r="F42" s="317">
        <v>0</v>
      </c>
      <c r="G42" s="58">
        <v>0</v>
      </c>
      <c r="H42" s="317">
        <v>61</v>
      </c>
      <c r="I42" s="317">
        <v>29</v>
      </c>
      <c r="J42" s="472">
        <v>32</v>
      </c>
      <c r="K42" s="473">
        <v>174</v>
      </c>
      <c r="L42" s="58">
        <v>125</v>
      </c>
      <c r="M42" s="317">
        <v>49</v>
      </c>
      <c r="N42" s="58">
        <v>0</v>
      </c>
      <c r="O42" s="317">
        <v>0</v>
      </c>
      <c r="P42" s="317">
        <v>0</v>
      </c>
      <c r="Q42" s="317">
        <v>0</v>
      </c>
      <c r="R42" s="58">
        <v>0</v>
      </c>
      <c r="S42" s="317">
        <v>0</v>
      </c>
      <c r="T42" s="58">
        <v>0</v>
      </c>
      <c r="U42" s="317">
        <v>0</v>
      </c>
      <c r="V42" s="317">
        <v>0</v>
      </c>
      <c r="W42" s="58">
        <v>325</v>
      </c>
      <c r="X42" s="317">
        <v>216</v>
      </c>
      <c r="Y42" s="58">
        <v>109</v>
      </c>
      <c r="Z42" s="485"/>
      <c r="AA42" s="58"/>
      <c r="AB42" s="58"/>
    </row>
    <row r="43" spans="1:28">
      <c r="A43" s="59" t="s">
        <v>2344</v>
      </c>
      <c r="B43" s="317">
        <v>1144</v>
      </c>
      <c r="C43" s="58">
        <v>991</v>
      </c>
      <c r="D43" s="317">
        <v>153</v>
      </c>
      <c r="E43" s="58">
        <v>115</v>
      </c>
      <c r="F43" s="317">
        <v>79</v>
      </c>
      <c r="G43" s="58">
        <v>36</v>
      </c>
      <c r="H43" s="317">
        <v>4342</v>
      </c>
      <c r="I43" s="317">
        <v>2529</v>
      </c>
      <c r="J43" s="472">
        <v>1813</v>
      </c>
      <c r="K43" s="473">
        <v>505</v>
      </c>
      <c r="L43" s="58">
        <v>360</v>
      </c>
      <c r="M43" s="317">
        <v>145</v>
      </c>
      <c r="N43" s="58">
        <v>0</v>
      </c>
      <c r="O43" s="317">
        <v>0</v>
      </c>
      <c r="P43" s="317">
        <v>0</v>
      </c>
      <c r="Q43" s="317">
        <v>50</v>
      </c>
      <c r="R43" s="58">
        <v>30</v>
      </c>
      <c r="S43" s="317">
        <v>20</v>
      </c>
      <c r="T43" s="58">
        <v>0</v>
      </c>
      <c r="U43" s="317">
        <v>0</v>
      </c>
      <c r="V43" s="317">
        <v>0</v>
      </c>
      <c r="W43" s="58">
        <v>6156</v>
      </c>
      <c r="X43" s="317">
        <v>3989</v>
      </c>
      <c r="Y43" s="58">
        <v>2167</v>
      </c>
      <c r="Z43" s="485"/>
      <c r="AA43" s="58"/>
      <c r="AB43" s="58"/>
    </row>
    <row r="44" spans="1:28">
      <c r="A44" s="59" t="s">
        <v>2345</v>
      </c>
      <c r="B44" s="317">
        <v>1656</v>
      </c>
      <c r="C44" s="58">
        <v>1406</v>
      </c>
      <c r="D44" s="317">
        <v>250</v>
      </c>
      <c r="E44" s="58">
        <v>761</v>
      </c>
      <c r="F44" s="317">
        <v>582</v>
      </c>
      <c r="G44" s="58">
        <v>179</v>
      </c>
      <c r="H44" s="317">
        <v>24995</v>
      </c>
      <c r="I44" s="317">
        <v>14255</v>
      </c>
      <c r="J44" s="472">
        <v>10740</v>
      </c>
      <c r="K44" s="473">
        <v>4739</v>
      </c>
      <c r="L44" s="58">
        <v>4453</v>
      </c>
      <c r="M44" s="317">
        <v>286</v>
      </c>
      <c r="N44" s="58">
        <v>148</v>
      </c>
      <c r="O44" s="317">
        <v>87</v>
      </c>
      <c r="P44" s="317">
        <v>61</v>
      </c>
      <c r="Q44" s="317">
        <v>85</v>
      </c>
      <c r="R44" s="58">
        <v>3</v>
      </c>
      <c r="S44" s="317">
        <v>82</v>
      </c>
      <c r="T44" s="58">
        <v>1593</v>
      </c>
      <c r="U44" s="317">
        <v>0</v>
      </c>
      <c r="V44" s="317">
        <v>1593</v>
      </c>
      <c r="W44" s="58">
        <v>33977</v>
      </c>
      <c r="X44" s="317">
        <v>20786</v>
      </c>
      <c r="Y44" s="58">
        <v>13191</v>
      </c>
      <c r="Z44" s="485"/>
      <c r="AA44" s="58"/>
      <c r="AB44" s="58"/>
    </row>
    <row r="45" spans="1:28">
      <c r="A45" s="60" t="s">
        <v>2346</v>
      </c>
      <c r="B45" s="474">
        <v>3739</v>
      </c>
      <c r="C45" s="475">
        <v>2881</v>
      </c>
      <c r="D45" s="474">
        <v>858</v>
      </c>
      <c r="E45" s="475">
        <v>962</v>
      </c>
      <c r="F45" s="474">
        <v>717</v>
      </c>
      <c r="G45" s="475">
        <v>245</v>
      </c>
      <c r="H45" s="474">
        <v>12983</v>
      </c>
      <c r="I45" s="474">
        <v>2363</v>
      </c>
      <c r="J45" s="476">
        <v>10620</v>
      </c>
      <c r="K45" s="477">
        <v>1705</v>
      </c>
      <c r="L45" s="475">
        <v>1507</v>
      </c>
      <c r="M45" s="474">
        <v>198</v>
      </c>
      <c r="N45" s="475">
        <v>0</v>
      </c>
      <c r="O45" s="474">
        <v>0</v>
      </c>
      <c r="P45" s="474">
        <v>0</v>
      </c>
      <c r="Q45" s="474">
        <v>0</v>
      </c>
      <c r="R45" s="475">
        <v>0</v>
      </c>
      <c r="S45" s="474">
        <v>0</v>
      </c>
      <c r="T45" s="475">
        <v>0</v>
      </c>
      <c r="U45" s="474">
        <v>0</v>
      </c>
      <c r="V45" s="474">
        <v>0</v>
      </c>
      <c r="W45" s="475">
        <v>19389</v>
      </c>
      <c r="X45" s="474">
        <v>7468</v>
      </c>
      <c r="Y45" s="475">
        <v>11921</v>
      </c>
      <c r="Z45" s="485"/>
      <c r="AA45" s="58"/>
      <c r="AB45" s="58"/>
    </row>
    <row r="46" spans="1:28">
      <c r="A46" s="59" t="s">
        <v>2347</v>
      </c>
      <c r="B46" s="317">
        <v>421</v>
      </c>
      <c r="C46" s="58">
        <v>232</v>
      </c>
      <c r="D46" s="317">
        <v>189</v>
      </c>
      <c r="E46" s="58">
        <v>9</v>
      </c>
      <c r="F46" s="317">
        <v>5</v>
      </c>
      <c r="G46" s="58">
        <v>4</v>
      </c>
      <c r="H46" s="317">
        <v>3424</v>
      </c>
      <c r="I46" s="317">
        <v>1097</v>
      </c>
      <c r="J46" s="472">
        <v>2327</v>
      </c>
      <c r="K46" s="473">
        <v>22</v>
      </c>
      <c r="L46" s="58">
        <v>15</v>
      </c>
      <c r="M46" s="317">
        <v>7</v>
      </c>
      <c r="N46" s="58">
        <v>2</v>
      </c>
      <c r="O46" s="317">
        <v>0</v>
      </c>
      <c r="P46" s="317">
        <v>2</v>
      </c>
      <c r="Q46" s="317">
        <v>15</v>
      </c>
      <c r="R46" s="58">
        <v>0</v>
      </c>
      <c r="S46" s="317">
        <v>15</v>
      </c>
      <c r="T46" s="58">
        <v>0</v>
      </c>
      <c r="U46" s="317">
        <v>0</v>
      </c>
      <c r="V46" s="317">
        <v>0</v>
      </c>
      <c r="W46" s="58">
        <v>3893</v>
      </c>
      <c r="X46" s="317">
        <v>1349</v>
      </c>
      <c r="Y46" s="58">
        <v>2544</v>
      </c>
      <c r="Z46" s="485"/>
      <c r="AA46" s="58"/>
      <c r="AB46" s="58"/>
    </row>
    <row r="47" spans="1:28">
      <c r="A47" s="59" t="s">
        <v>2348</v>
      </c>
      <c r="B47" s="317">
        <v>5488</v>
      </c>
      <c r="C47" s="58">
        <v>4037</v>
      </c>
      <c r="D47" s="317">
        <v>1451</v>
      </c>
      <c r="E47" s="58">
        <v>1792</v>
      </c>
      <c r="F47" s="317">
        <v>1040</v>
      </c>
      <c r="G47" s="58">
        <v>752</v>
      </c>
      <c r="H47" s="317">
        <v>28478</v>
      </c>
      <c r="I47" s="317">
        <v>2198</v>
      </c>
      <c r="J47" s="472">
        <v>26280</v>
      </c>
      <c r="K47" s="473">
        <v>2677</v>
      </c>
      <c r="L47" s="58">
        <v>2237</v>
      </c>
      <c r="M47" s="317">
        <v>440</v>
      </c>
      <c r="N47" s="58">
        <v>0</v>
      </c>
      <c r="O47" s="317">
        <v>0</v>
      </c>
      <c r="P47" s="317">
        <v>0</v>
      </c>
      <c r="Q47" s="317">
        <v>2662</v>
      </c>
      <c r="R47" s="58">
        <v>800</v>
      </c>
      <c r="S47" s="317">
        <v>1862</v>
      </c>
      <c r="T47" s="58">
        <v>0</v>
      </c>
      <c r="U47" s="317">
        <v>0</v>
      </c>
      <c r="V47" s="317">
        <v>0</v>
      </c>
      <c r="W47" s="58">
        <v>41097</v>
      </c>
      <c r="X47" s="317">
        <v>10312</v>
      </c>
      <c r="Y47" s="58">
        <v>30785</v>
      </c>
      <c r="Z47" s="485"/>
      <c r="AA47" s="58"/>
      <c r="AB47" s="58"/>
    </row>
    <row r="48" spans="1:28">
      <c r="A48" s="59" t="s">
        <v>2349</v>
      </c>
      <c r="B48" s="317">
        <v>2574</v>
      </c>
      <c r="C48" s="58">
        <v>1108</v>
      </c>
      <c r="D48" s="317">
        <v>1466</v>
      </c>
      <c r="E48" s="58">
        <v>32</v>
      </c>
      <c r="F48" s="317">
        <v>23</v>
      </c>
      <c r="G48" s="58">
        <v>9</v>
      </c>
      <c r="H48" s="317">
        <v>9235</v>
      </c>
      <c r="I48" s="317">
        <v>5248</v>
      </c>
      <c r="J48" s="472">
        <v>3987</v>
      </c>
      <c r="K48" s="473">
        <v>58</v>
      </c>
      <c r="L48" s="58">
        <v>20</v>
      </c>
      <c r="M48" s="317">
        <v>38</v>
      </c>
      <c r="N48" s="58">
        <v>0</v>
      </c>
      <c r="O48" s="317">
        <v>0</v>
      </c>
      <c r="P48" s="317">
        <v>0</v>
      </c>
      <c r="Q48" s="317">
        <v>254</v>
      </c>
      <c r="R48" s="58">
        <v>146</v>
      </c>
      <c r="S48" s="317">
        <v>108</v>
      </c>
      <c r="T48" s="58">
        <v>0</v>
      </c>
      <c r="U48" s="317">
        <v>0</v>
      </c>
      <c r="V48" s="317">
        <v>0</v>
      </c>
      <c r="W48" s="58">
        <v>12153</v>
      </c>
      <c r="X48" s="317">
        <v>6545</v>
      </c>
      <c r="Y48" s="58">
        <v>5608</v>
      </c>
      <c r="Z48" s="485"/>
      <c r="AA48" s="58"/>
      <c r="AB48" s="58"/>
    </row>
    <row r="49" spans="1:28">
      <c r="A49" s="59" t="s">
        <v>2350</v>
      </c>
      <c r="B49" s="317">
        <v>160</v>
      </c>
      <c r="C49" s="58">
        <v>96</v>
      </c>
      <c r="D49" s="317">
        <v>64</v>
      </c>
      <c r="E49" s="58">
        <v>91</v>
      </c>
      <c r="F49" s="317">
        <v>82</v>
      </c>
      <c r="G49" s="58">
        <v>9</v>
      </c>
      <c r="H49" s="317">
        <v>2859</v>
      </c>
      <c r="I49" s="317">
        <v>1459</v>
      </c>
      <c r="J49" s="472">
        <v>1400</v>
      </c>
      <c r="K49" s="473">
        <v>396</v>
      </c>
      <c r="L49" s="58">
        <v>356</v>
      </c>
      <c r="M49" s="317">
        <v>40</v>
      </c>
      <c r="N49" s="58">
        <v>0</v>
      </c>
      <c r="O49" s="317">
        <v>0</v>
      </c>
      <c r="P49" s="317">
        <v>0</v>
      </c>
      <c r="Q49" s="317">
        <v>1</v>
      </c>
      <c r="R49" s="58">
        <v>0</v>
      </c>
      <c r="S49" s="317">
        <v>1</v>
      </c>
      <c r="T49" s="58">
        <v>0</v>
      </c>
      <c r="U49" s="317">
        <v>0</v>
      </c>
      <c r="V49" s="317">
        <v>0</v>
      </c>
      <c r="W49" s="58">
        <v>3507</v>
      </c>
      <c r="X49" s="317">
        <v>1993</v>
      </c>
      <c r="Y49" s="58">
        <v>1514</v>
      </c>
      <c r="Z49" s="485"/>
      <c r="AA49" s="58"/>
      <c r="AB49" s="58"/>
    </row>
    <row r="50" spans="1:28">
      <c r="A50" s="59" t="s">
        <v>2351</v>
      </c>
      <c r="B50" s="317">
        <v>11605</v>
      </c>
      <c r="C50" s="58">
        <v>6718</v>
      </c>
      <c r="D50" s="317">
        <v>4887</v>
      </c>
      <c r="E50" s="58">
        <v>1729</v>
      </c>
      <c r="F50" s="317">
        <v>1131</v>
      </c>
      <c r="G50" s="58">
        <v>598</v>
      </c>
      <c r="H50" s="317">
        <v>74652</v>
      </c>
      <c r="I50" s="317">
        <v>9236</v>
      </c>
      <c r="J50" s="472">
        <v>65416</v>
      </c>
      <c r="K50" s="473">
        <v>6566</v>
      </c>
      <c r="L50" s="58">
        <v>5487</v>
      </c>
      <c r="M50" s="317">
        <v>1079</v>
      </c>
      <c r="N50" s="58">
        <v>0</v>
      </c>
      <c r="O50" s="317">
        <v>0</v>
      </c>
      <c r="P50" s="317">
        <v>0</v>
      </c>
      <c r="Q50" s="317">
        <v>77783</v>
      </c>
      <c r="R50" s="58">
        <v>2337</v>
      </c>
      <c r="S50" s="317">
        <v>75446</v>
      </c>
      <c r="T50" s="58">
        <v>0</v>
      </c>
      <c r="U50" s="317">
        <v>0</v>
      </c>
      <c r="V50" s="317">
        <v>0</v>
      </c>
      <c r="W50" s="58">
        <v>172335</v>
      </c>
      <c r="X50" s="317">
        <v>24909</v>
      </c>
      <c r="Y50" s="58">
        <v>147426</v>
      </c>
      <c r="Z50" s="485"/>
      <c r="AA50" s="58"/>
      <c r="AB50" s="58"/>
    </row>
    <row r="51" spans="1:28">
      <c r="A51" s="61" t="s">
        <v>1619</v>
      </c>
      <c r="B51" s="478">
        <v>252292.43973750499</v>
      </c>
      <c r="C51" s="478">
        <v>170884.52209385901</v>
      </c>
      <c r="D51" s="478">
        <v>81407.917643645997</v>
      </c>
      <c r="E51" s="478">
        <v>88821.665299050001</v>
      </c>
      <c r="F51" s="478">
        <v>63550.017169694998</v>
      </c>
      <c r="G51" s="478">
        <v>25271.648129355002</v>
      </c>
      <c r="H51" s="478">
        <v>1190331.7548644571</v>
      </c>
      <c r="I51" s="478">
        <v>297087.25306583603</v>
      </c>
      <c r="J51" s="478">
        <v>893244.50179862103</v>
      </c>
      <c r="K51" s="478">
        <v>128559.41051721301</v>
      </c>
      <c r="L51" s="478">
        <v>109327.126460784</v>
      </c>
      <c r="M51" s="478">
        <v>19232.284056429002</v>
      </c>
      <c r="N51" s="478">
        <v>11555.956094006</v>
      </c>
      <c r="O51" s="478">
        <v>8233.423604009</v>
      </c>
      <c r="P51" s="478">
        <v>3322.5324899970001</v>
      </c>
      <c r="Q51" s="478">
        <v>96105.039278815995</v>
      </c>
      <c r="R51" s="478">
        <v>12711</v>
      </c>
      <c r="S51" s="478">
        <v>83394.039278815995</v>
      </c>
      <c r="T51" s="478">
        <v>37062</v>
      </c>
      <c r="U51" s="478">
        <v>417</v>
      </c>
      <c r="V51" s="478">
        <v>36645</v>
      </c>
      <c r="W51" s="478">
        <v>1804728.2657910469</v>
      </c>
      <c r="X51" s="478">
        <v>662210.34239418304</v>
      </c>
      <c r="Y51" s="490">
        <v>1142517.923396864</v>
      </c>
      <c r="Z51" s="485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197</v>
      </c>
      <c r="I52" s="317">
        <v>27</v>
      </c>
      <c r="J52" s="473">
        <v>170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1369</v>
      </c>
      <c r="R52" s="317">
        <v>840</v>
      </c>
      <c r="S52" s="317">
        <v>529</v>
      </c>
      <c r="T52" s="317">
        <v>3980</v>
      </c>
      <c r="U52" s="317">
        <v>30</v>
      </c>
      <c r="V52" s="317">
        <v>3950</v>
      </c>
      <c r="W52" s="317">
        <v>5546</v>
      </c>
      <c r="X52" s="317">
        <v>897</v>
      </c>
      <c r="Y52" s="485">
        <v>4649</v>
      </c>
      <c r="Z52" s="485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782</v>
      </c>
      <c r="I53" s="317">
        <v>0</v>
      </c>
      <c r="J53" s="472">
        <v>782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4902</v>
      </c>
      <c r="R53" s="58">
        <v>0</v>
      </c>
      <c r="S53" s="317">
        <v>4902</v>
      </c>
      <c r="T53" s="58">
        <v>15566</v>
      </c>
      <c r="U53" s="317">
        <v>592</v>
      </c>
      <c r="V53" s="317">
        <v>14974</v>
      </c>
      <c r="W53" s="58">
        <v>21250</v>
      </c>
      <c r="X53" s="317">
        <v>592</v>
      </c>
      <c r="Y53" s="58">
        <v>20658</v>
      </c>
      <c r="Z53" s="485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57437</v>
      </c>
      <c r="R54" s="58">
        <v>13498</v>
      </c>
      <c r="S54" s="317">
        <v>43939</v>
      </c>
      <c r="T54" s="58">
        <v>324873</v>
      </c>
      <c r="U54" s="317">
        <v>284</v>
      </c>
      <c r="V54" s="317">
        <v>324589</v>
      </c>
      <c r="W54" s="58">
        <v>382310</v>
      </c>
      <c r="X54" s="317">
        <v>13782</v>
      </c>
      <c r="Y54" s="58">
        <v>368528</v>
      </c>
      <c r="Z54" s="485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33</v>
      </c>
      <c r="I55" s="317">
        <v>3</v>
      </c>
      <c r="J55" s="472">
        <v>30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317">
        <v>0</v>
      </c>
      <c r="T55" s="58">
        <v>5441</v>
      </c>
      <c r="U55" s="317">
        <v>103</v>
      </c>
      <c r="V55" s="317">
        <v>5338</v>
      </c>
      <c r="W55" s="58">
        <v>5474</v>
      </c>
      <c r="X55" s="317">
        <v>106</v>
      </c>
      <c r="Y55" s="58">
        <v>5368</v>
      </c>
      <c r="Z55" s="485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3113</v>
      </c>
      <c r="I56" s="317">
        <v>2291</v>
      </c>
      <c r="J56" s="472">
        <v>822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32406</v>
      </c>
      <c r="R56" s="58">
        <v>20001</v>
      </c>
      <c r="S56" s="317">
        <v>12405</v>
      </c>
      <c r="T56" s="58">
        <v>15756</v>
      </c>
      <c r="U56" s="317">
        <v>62</v>
      </c>
      <c r="V56" s="317">
        <v>15694</v>
      </c>
      <c r="W56" s="58">
        <v>51275</v>
      </c>
      <c r="X56" s="317">
        <v>22354</v>
      </c>
      <c r="Y56" s="58">
        <v>28921</v>
      </c>
      <c r="Z56" s="485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129</v>
      </c>
      <c r="I57" s="479">
        <v>41</v>
      </c>
      <c r="J57" s="541">
        <v>88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24741</v>
      </c>
      <c r="R57" s="540">
        <v>11321</v>
      </c>
      <c r="S57" s="479">
        <v>13420</v>
      </c>
      <c r="T57" s="540">
        <v>14146</v>
      </c>
      <c r="U57" s="479">
        <v>554</v>
      </c>
      <c r="V57" s="479">
        <v>13592</v>
      </c>
      <c r="W57" s="540">
        <v>39016</v>
      </c>
      <c r="X57" s="479">
        <v>11916</v>
      </c>
      <c r="Y57" s="540">
        <v>27100</v>
      </c>
      <c r="Z57" s="485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2</v>
      </c>
      <c r="I58" s="317">
        <v>0</v>
      </c>
      <c r="J58" s="472">
        <v>2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14042</v>
      </c>
      <c r="R58" s="58">
        <v>3478</v>
      </c>
      <c r="S58" s="317">
        <v>10564</v>
      </c>
      <c r="T58" s="58">
        <v>3951</v>
      </c>
      <c r="U58" s="317">
        <v>0</v>
      </c>
      <c r="V58" s="317">
        <v>3951</v>
      </c>
      <c r="W58" s="58">
        <v>17995</v>
      </c>
      <c r="X58" s="317">
        <v>3478</v>
      </c>
      <c r="Y58" s="58">
        <v>14517</v>
      </c>
      <c r="Z58" s="485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317">
        <v>0</v>
      </c>
      <c r="T59" s="58">
        <v>588</v>
      </c>
      <c r="U59" s="317">
        <v>21</v>
      </c>
      <c r="V59" s="317">
        <v>567</v>
      </c>
      <c r="W59" s="58">
        <v>588</v>
      </c>
      <c r="X59" s="317">
        <v>21</v>
      </c>
      <c r="Y59" s="58">
        <v>567</v>
      </c>
      <c r="Z59" s="485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891</v>
      </c>
      <c r="R60" s="58">
        <v>576</v>
      </c>
      <c r="S60" s="317">
        <v>315</v>
      </c>
      <c r="T60" s="58">
        <v>38385</v>
      </c>
      <c r="U60" s="317">
        <v>701</v>
      </c>
      <c r="V60" s="317">
        <v>37684</v>
      </c>
      <c r="W60" s="58">
        <v>39276</v>
      </c>
      <c r="X60" s="317">
        <v>1277</v>
      </c>
      <c r="Y60" s="58">
        <v>37999</v>
      </c>
      <c r="Z60" s="485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11</v>
      </c>
      <c r="I61" s="474">
        <v>0</v>
      </c>
      <c r="J61" s="476">
        <v>11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14345</v>
      </c>
      <c r="R61" s="475">
        <v>5119</v>
      </c>
      <c r="S61" s="474">
        <v>9226</v>
      </c>
      <c r="T61" s="475">
        <v>2363</v>
      </c>
      <c r="U61" s="474">
        <v>17</v>
      </c>
      <c r="V61" s="474">
        <v>2346</v>
      </c>
      <c r="W61" s="475">
        <v>16719</v>
      </c>
      <c r="X61" s="474">
        <v>5136</v>
      </c>
      <c r="Y61" s="475">
        <v>11583</v>
      </c>
      <c r="Z61" s="485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2272</v>
      </c>
      <c r="R62" s="58">
        <v>1466</v>
      </c>
      <c r="S62" s="317">
        <v>806</v>
      </c>
      <c r="T62" s="58">
        <v>2551</v>
      </c>
      <c r="U62" s="317">
        <v>21</v>
      </c>
      <c r="V62" s="317">
        <v>2530</v>
      </c>
      <c r="W62" s="58">
        <v>4823</v>
      </c>
      <c r="X62" s="317">
        <v>1487</v>
      </c>
      <c r="Y62" s="58">
        <v>3336</v>
      </c>
      <c r="Z62" s="485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35</v>
      </c>
      <c r="R63" s="58">
        <v>5</v>
      </c>
      <c r="S63" s="317">
        <v>30</v>
      </c>
      <c r="T63" s="58">
        <v>4022</v>
      </c>
      <c r="U63" s="317">
        <v>59</v>
      </c>
      <c r="V63" s="317">
        <v>3963</v>
      </c>
      <c r="W63" s="58">
        <v>4057</v>
      </c>
      <c r="X63" s="317">
        <v>64</v>
      </c>
      <c r="Y63" s="58">
        <v>3993</v>
      </c>
      <c r="Z63" s="485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24.201909530999998</v>
      </c>
      <c r="R64" s="58">
        <v>13.993935327999999</v>
      </c>
      <c r="S64" s="317">
        <v>10.207974202999999</v>
      </c>
      <c r="T64" s="58">
        <v>2575.8064519310001</v>
      </c>
      <c r="U64" s="317">
        <v>95.435494614999996</v>
      </c>
      <c r="V64" s="317">
        <v>2480.3709573159999</v>
      </c>
      <c r="W64" s="58">
        <v>2600.0083614620003</v>
      </c>
      <c r="X64" s="317">
        <v>109.429429943</v>
      </c>
      <c r="Y64" s="58">
        <v>2490.5789315190004</v>
      </c>
      <c r="Z64" s="485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10</v>
      </c>
      <c r="R65" s="58">
        <v>0</v>
      </c>
      <c r="S65" s="317">
        <v>10</v>
      </c>
      <c r="T65" s="58">
        <v>6887</v>
      </c>
      <c r="U65" s="317">
        <v>75</v>
      </c>
      <c r="V65" s="317">
        <v>6812</v>
      </c>
      <c r="W65" s="58">
        <v>6897</v>
      </c>
      <c r="X65" s="317">
        <v>75</v>
      </c>
      <c r="Y65" s="58">
        <v>6822</v>
      </c>
      <c r="Z65" s="485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50</v>
      </c>
      <c r="I66" s="317">
        <v>11</v>
      </c>
      <c r="J66" s="472">
        <v>39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317">
        <v>0</v>
      </c>
      <c r="T66" s="58">
        <v>2734</v>
      </c>
      <c r="U66" s="317">
        <v>113</v>
      </c>
      <c r="V66" s="317">
        <v>2621</v>
      </c>
      <c r="W66" s="58">
        <v>2784</v>
      </c>
      <c r="X66" s="317">
        <v>124</v>
      </c>
      <c r="Y66" s="58">
        <v>2660</v>
      </c>
      <c r="Z66" s="485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79">
        <v>0</v>
      </c>
      <c r="T67" s="540">
        <v>0</v>
      </c>
      <c r="U67" s="479">
        <v>0</v>
      </c>
      <c r="V67" s="479">
        <v>0</v>
      </c>
      <c r="W67" s="540">
        <v>0</v>
      </c>
      <c r="X67" s="479">
        <v>0</v>
      </c>
      <c r="Y67" s="540">
        <v>0</v>
      </c>
      <c r="Z67" s="485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21</v>
      </c>
      <c r="I68" s="317">
        <v>1</v>
      </c>
      <c r="J68" s="472">
        <v>20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15428</v>
      </c>
      <c r="R68" s="58">
        <v>7003</v>
      </c>
      <c r="S68" s="317">
        <v>8425</v>
      </c>
      <c r="T68" s="58">
        <v>3450</v>
      </c>
      <c r="U68" s="317">
        <v>61</v>
      </c>
      <c r="V68" s="317">
        <v>3389</v>
      </c>
      <c r="W68" s="58">
        <v>18899</v>
      </c>
      <c r="X68" s="317">
        <v>7065</v>
      </c>
      <c r="Y68" s="58">
        <v>11834</v>
      </c>
      <c r="Z68" s="485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317</v>
      </c>
      <c r="I69" s="317">
        <v>219</v>
      </c>
      <c r="J69" s="472">
        <v>98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87697</v>
      </c>
      <c r="R69" s="58">
        <v>26771</v>
      </c>
      <c r="S69" s="317">
        <v>60926</v>
      </c>
      <c r="T69" s="58">
        <v>38181</v>
      </c>
      <c r="U69" s="317">
        <v>1487</v>
      </c>
      <c r="V69" s="317">
        <v>36694</v>
      </c>
      <c r="W69" s="58">
        <v>126195</v>
      </c>
      <c r="X69" s="317">
        <v>28477</v>
      </c>
      <c r="Y69" s="58">
        <v>97718</v>
      </c>
      <c r="Z69" s="485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317">
        <v>0</v>
      </c>
      <c r="T70" s="58">
        <v>0</v>
      </c>
      <c r="U70" s="317">
        <v>0</v>
      </c>
      <c r="V70" s="317">
        <v>0</v>
      </c>
      <c r="W70" s="58">
        <v>0</v>
      </c>
      <c r="X70" s="317">
        <v>0</v>
      </c>
      <c r="Y70" s="58">
        <v>0</v>
      </c>
      <c r="Z70" s="485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10</v>
      </c>
      <c r="R71" s="475">
        <v>0</v>
      </c>
      <c r="S71" s="474">
        <v>10</v>
      </c>
      <c r="T71" s="475">
        <v>505</v>
      </c>
      <c r="U71" s="474">
        <v>11</v>
      </c>
      <c r="V71" s="474">
        <v>494</v>
      </c>
      <c r="W71" s="475">
        <v>515</v>
      </c>
      <c r="X71" s="474">
        <v>11</v>
      </c>
      <c r="Y71" s="475">
        <v>504</v>
      </c>
      <c r="Z71" s="485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317">
        <v>0</v>
      </c>
      <c r="T72" s="58">
        <v>66</v>
      </c>
      <c r="U72" s="317">
        <v>0</v>
      </c>
      <c r="V72" s="317">
        <v>66</v>
      </c>
      <c r="W72" s="58">
        <v>66</v>
      </c>
      <c r="X72" s="317">
        <v>0</v>
      </c>
      <c r="Y72" s="58">
        <v>66</v>
      </c>
      <c r="Z72" s="485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317">
        <v>0</v>
      </c>
      <c r="T73" s="58">
        <v>854</v>
      </c>
      <c r="U73" s="317">
        <v>0</v>
      </c>
      <c r="V73" s="317">
        <v>854</v>
      </c>
      <c r="W73" s="58">
        <v>854</v>
      </c>
      <c r="X73" s="317">
        <v>0</v>
      </c>
      <c r="Y73" s="58">
        <v>854</v>
      </c>
      <c r="Z73" s="485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7</v>
      </c>
      <c r="I74" s="317">
        <v>0</v>
      </c>
      <c r="J74" s="472">
        <v>7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10</v>
      </c>
      <c r="R74" s="58">
        <v>0</v>
      </c>
      <c r="S74" s="317">
        <v>10</v>
      </c>
      <c r="T74" s="58">
        <v>69641</v>
      </c>
      <c r="U74" s="317">
        <v>891</v>
      </c>
      <c r="V74" s="317">
        <v>68750</v>
      </c>
      <c r="W74" s="58">
        <v>69658</v>
      </c>
      <c r="X74" s="317">
        <v>891</v>
      </c>
      <c r="Y74" s="58">
        <v>68767</v>
      </c>
      <c r="Z74" s="485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1</v>
      </c>
      <c r="I75" s="317">
        <v>0</v>
      </c>
      <c r="J75" s="472">
        <v>1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850</v>
      </c>
      <c r="R75" s="58">
        <v>475</v>
      </c>
      <c r="S75" s="317">
        <v>375</v>
      </c>
      <c r="T75" s="58">
        <v>34910</v>
      </c>
      <c r="U75" s="317">
        <v>2</v>
      </c>
      <c r="V75" s="317">
        <v>34908</v>
      </c>
      <c r="W75" s="58">
        <v>35761</v>
      </c>
      <c r="X75" s="317">
        <v>477</v>
      </c>
      <c r="Y75" s="58">
        <v>35284</v>
      </c>
      <c r="Z75" s="485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4663</v>
      </c>
      <c r="I76" s="479">
        <v>2593</v>
      </c>
      <c r="J76" s="479">
        <v>2070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256469.201909531</v>
      </c>
      <c r="R76" s="479">
        <v>90566.993935328006</v>
      </c>
      <c r="S76" s="479">
        <v>165902.20797420299</v>
      </c>
      <c r="T76" s="479">
        <v>591425.80645193101</v>
      </c>
      <c r="U76" s="479">
        <v>5179.4354946149997</v>
      </c>
      <c r="V76" s="479">
        <v>586246.37095731602</v>
      </c>
      <c r="W76" s="479">
        <v>852558.00836146204</v>
      </c>
      <c r="X76" s="479">
        <v>98339.429429943004</v>
      </c>
      <c r="Y76" s="491">
        <v>754218.57893151895</v>
      </c>
      <c r="Z76" s="485"/>
      <c r="AA76" s="58"/>
      <c r="AB76" s="58"/>
    </row>
    <row r="77" spans="1:28" ht="13.5" thickBot="1">
      <c r="A77" s="195" t="s">
        <v>2021</v>
      </c>
      <c r="B77" s="133">
        <v>252292.43973750499</v>
      </c>
      <c r="C77" s="133">
        <v>170884.52209385901</v>
      </c>
      <c r="D77" s="133">
        <v>81407.917643645997</v>
      </c>
      <c r="E77" s="133">
        <v>88821.665299050001</v>
      </c>
      <c r="F77" s="133">
        <v>63550.017169694998</v>
      </c>
      <c r="G77" s="133">
        <v>25271.648129355002</v>
      </c>
      <c r="H77" s="133">
        <v>1194994.7548644571</v>
      </c>
      <c r="I77" s="133">
        <v>299680.25306583603</v>
      </c>
      <c r="J77" s="575">
        <v>895314.50179862103</v>
      </c>
      <c r="K77" s="133">
        <v>128559.41051721301</v>
      </c>
      <c r="L77" s="133">
        <v>109327.126460784</v>
      </c>
      <c r="M77" s="133">
        <v>19232.284056429002</v>
      </c>
      <c r="N77" s="133">
        <v>11555.956094006</v>
      </c>
      <c r="O77" s="133">
        <v>8233.423604009</v>
      </c>
      <c r="P77" s="133">
        <v>3322.5324899970001</v>
      </c>
      <c r="Q77" s="133">
        <v>352574.24118834699</v>
      </c>
      <c r="R77" s="133">
        <v>103277.99393532801</v>
      </c>
      <c r="S77" s="133">
        <v>249296.24725301898</v>
      </c>
      <c r="T77" s="133">
        <v>628487.80645193101</v>
      </c>
      <c r="U77" s="133">
        <v>5596.4354946149997</v>
      </c>
      <c r="V77" s="133">
        <v>622891.37095731602</v>
      </c>
      <c r="W77" s="133">
        <v>2657286.2741525089</v>
      </c>
      <c r="X77" s="133">
        <v>760549.77182412602</v>
      </c>
      <c r="Y77" s="133">
        <v>1896736.5023283828</v>
      </c>
      <c r="Z77" s="107"/>
      <c r="AA77" s="8"/>
      <c r="AB77" s="8"/>
    </row>
    <row r="78" spans="1:28">
      <c r="A78" s="192">
        <v>2002</v>
      </c>
      <c r="B78" s="70">
        <v>253669.93487518601</v>
      </c>
      <c r="C78" s="79">
        <v>174872.72402797901</v>
      </c>
      <c r="D78" s="76">
        <v>78797.210847206996</v>
      </c>
      <c r="E78" s="79">
        <v>58042.429399889006</v>
      </c>
      <c r="F78" s="70">
        <v>39824.231460351002</v>
      </c>
      <c r="G78" s="76">
        <v>18218.197939538</v>
      </c>
      <c r="H78" s="70">
        <v>871014.56430049194</v>
      </c>
      <c r="I78" s="79">
        <v>230943.81989468602</v>
      </c>
      <c r="J78" s="76">
        <v>640070.74440580606</v>
      </c>
      <c r="K78" s="129">
        <v>224396.184897584</v>
      </c>
      <c r="L78" s="70">
        <v>202765.43535718301</v>
      </c>
      <c r="M78" s="76">
        <v>21630.749540401001</v>
      </c>
      <c r="N78" s="70">
        <v>6432.4530460810001</v>
      </c>
      <c r="O78" s="79">
        <v>4588.8761971200001</v>
      </c>
      <c r="P78" s="76">
        <v>1843.576848961</v>
      </c>
      <c r="Q78" s="79">
        <v>257858.88052004902</v>
      </c>
      <c r="R78" s="70">
        <v>86275.089332186006</v>
      </c>
      <c r="S78" s="76">
        <v>171583.79118786298</v>
      </c>
      <c r="T78" s="70">
        <v>536013</v>
      </c>
      <c r="U78" s="78">
        <v>4182</v>
      </c>
      <c r="V78" s="76">
        <v>531831</v>
      </c>
      <c r="W78" s="130">
        <v>2207427.447039281</v>
      </c>
      <c r="X78" s="77">
        <v>743452.17626950506</v>
      </c>
      <c r="Y78" s="75">
        <v>1463975.2707697758</v>
      </c>
      <c r="Z78" s="107"/>
      <c r="AA78" s="8"/>
      <c r="AB78" s="8"/>
    </row>
    <row r="79" spans="1:28">
      <c r="A79" s="193">
        <v>2001</v>
      </c>
      <c r="B79" s="70">
        <v>168476.30300000001</v>
      </c>
      <c r="C79" s="79">
        <v>127195.561</v>
      </c>
      <c r="D79" s="79">
        <v>41280.741999999998</v>
      </c>
      <c r="E79" s="79">
        <v>38318.228000000003</v>
      </c>
      <c r="F79" s="70">
        <v>26300.029000000002</v>
      </c>
      <c r="G79" s="79">
        <v>12018.198999999999</v>
      </c>
      <c r="H79" s="70">
        <v>613061.40599999996</v>
      </c>
      <c r="I79" s="79">
        <v>169563.931181277</v>
      </c>
      <c r="J79" s="79">
        <v>443497.47481872299</v>
      </c>
      <c r="K79" s="129">
        <v>54081.097999999998</v>
      </c>
      <c r="L79" s="70">
        <v>44446.833483633003</v>
      </c>
      <c r="M79" s="79">
        <v>9634.264516367004</v>
      </c>
      <c r="N79" s="70">
        <v>3310.6180000000004</v>
      </c>
      <c r="O79" s="79">
        <v>2090.9030000000002</v>
      </c>
      <c r="P79" s="79">
        <v>1219.7149999999999</v>
      </c>
      <c r="Q79" s="79">
        <v>180538.63960071298</v>
      </c>
      <c r="R79" s="70">
        <v>61656.472460442004</v>
      </c>
      <c r="S79" s="79">
        <v>118882.16714027101</v>
      </c>
      <c r="T79" s="70">
        <v>449511.170516101</v>
      </c>
      <c r="U79" s="78">
        <v>5683.7867999999999</v>
      </c>
      <c r="V79" s="79">
        <v>443827.383716101</v>
      </c>
      <c r="W79" s="129">
        <v>1507297.4631168139</v>
      </c>
      <c r="X79" s="70">
        <v>436937.51692535204</v>
      </c>
      <c r="Y79" s="78">
        <v>1070359.946191462</v>
      </c>
      <c r="Z79" s="107"/>
      <c r="AA79" s="8"/>
      <c r="AB79" s="8"/>
    </row>
    <row r="80" spans="1:28">
      <c r="A80" s="193">
        <v>2000</v>
      </c>
      <c r="B80" s="70">
        <v>145631.96600000001</v>
      </c>
      <c r="C80" s="79">
        <v>122165.15400000001</v>
      </c>
      <c r="D80" s="79">
        <v>23466.811999999998</v>
      </c>
      <c r="E80" s="79">
        <v>30314.094000000001</v>
      </c>
      <c r="F80" s="70">
        <v>20573.337999999996</v>
      </c>
      <c r="G80" s="79">
        <v>9740.7559999999976</v>
      </c>
      <c r="H80" s="70">
        <v>425496.99400000001</v>
      </c>
      <c r="I80" s="79">
        <v>134434.87300000002</v>
      </c>
      <c r="J80" s="79">
        <v>291062.12099999998</v>
      </c>
      <c r="K80" s="129">
        <v>35154.129000000001</v>
      </c>
      <c r="L80" s="70">
        <v>29961.017000000003</v>
      </c>
      <c r="M80" s="79">
        <v>5193.1119999999992</v>
      </c>
      <c r="N80" s="70">
        <v>2707.7290000000003</v>
      </c>
      <c r="O80" s="79">
        <v>1679.9360000000001</v>
      </c>
      <c r="P80" s="79">
        <v>1027.7930000000001</v>
      </c>
      <c r="Q80" s="79">
        <v>121535.45617317301</v>
      </c>
      <c r="R80" s="70">
        <v>47553.596912421002</v>
      </c>
      <c r="S80" s="79">
        <v>73981.859260752011</v>
      </c>
      <c r="T80" s="70">
        <v>240682.30490587902</v>
      </c>
      <c r="U80" s="78">
        <v>2567.2259494999998</v>
      </c>
      <c r="V80" s="79">
        <v>238115.078956379</v>
      </c>
      <c r="W80" s="129">
        <v>1001522.673079052</v>
      </c>
      <c r="X80" s="70">
        <v>358935.14086192101</v>
      </c>
      <c r="Y80" s="78">
        <v>642587.532217131</v>
      </c>
      <c r="Z80" s="107"/>
      <c r="AA80" s="8"/>
      <c r="AB80" s="8"/>
    </row>
    <row r="81" spans="1:25" ht="13.5" thickBot="1">
      <c r="A81" s="194">
        <v>1999</v>
      </c>
      <c r="B81" s="91">
        <v>164433.540602586</v>
      </c>
      <c r="C81" s="90">
        <v>150645.76233440501</v>
      </c>
      <c r="D81" s="90">
        <v>13787.778268180999</v>
      </c>
      <c r="E81" s="90">
        <v>19299.689217980002</v>
      </c>
      <c r="F81" s="91">
        <v>12492.849838794</v>
      </c>
      <c r="G81" s="90">
        <v>6806.8393791860008</v>
      </c>
      <c r="H81" s="91">
        <v>267774.11713484803</v>
      </c>
      <c r="I81" s="90">
        <v>81374.928519893991</v>
      </c>
      <c r="J81" s="90">
        <v>186399.18861495404</v>
      </c>
      <c r="K81" s="139">
        <v>17832.194298125003</v>
      </c>
      <c r="L81" s="91">
        <v>14943.850870340999</v>
      </c>
      <c r="M81" s="90">
        <v>2888.3434277840001</v>
      </c>
      <c r="N81" s="91">
        <v>2433.62</v>
      </c>
      <c r="O81" s="90">
        <v>1684.6190000000001</v>
      </c>
      <c r="P81" s="90">
        <v>749.00099999999975</v>
      </c>
      <c r="Q81" s="90">
        <v>72573.490514364996</v>
      </c>
      <c r="R81" s="91">
        <v>31471.487699636</v>
      </c>
      <c r="S81" s="90">
        <v>41102.002814729</v>
      </c>
      <c r="T81" s="91">
        <v>100891.00800000002</v>
      </c>
      <c r="U81" s="92">
        <v>2893.5940000000001</v>
      </c>
      <c r="V81" s="90">
        <v>97997.414000000004</v>
      </c>
      <c r="W81" s="139">
        <v>645237.6597679042</v>
      </c>
      <c r="X81" s="91">
        <v>295507.09226306999</v>
      </c>
      <c r="Y81" s="90">
        <v>349730.56750483403</v>
      </c>
    </row>
    <row r="84" spans="1:25" ht="13.5" thickBot="1"/>
    <row r="85" spans="1:25" ht="13.5" thickBot="1">
      <c r="A85" s="609" t="s">
        <v>1909</v>
      </c>
    </row>
  </sheetData>
  <mergeCells count="35">
    <mergeCell ref="Q10:Q13"/>
    <mergeCell ref="R10:R13"/>
    <mergeCell ref="W10:W13"/>
    <mergeCell ref="X10:X13"/>
    <mergeCell ref="Y10:Y13"/>
    <mergeCell ref="S10:S13"/>
    <mergeCell ref="T10:T13"/>
    <mergeCell ref="U10:U13"/>
    <mergeCell ref="V10:V13"/>
    <mergeCell ref="K10:K13"/>
    <mergeCell ref="L10:L13"/>
    <mergeCell ref="M10:M13"/>
    <mergeCell ref="N10:N13"/>
    <mergeCell ref="O10:O13"/>
    <mergeCell ref="P10:P13"/>
    <mergeCell ref="T9:V9"/>
    <mergeCell ref="B10:B13"/>
    <mergeCell ref="C10:C13"/>
    <mergeCell ref="D10:D13"/>
    <mergeCell ref="E10:E13"/>
    <mergeCell ref="F10:F13"/>
    <mergeCell ref="G10:G13"/>
    <mergeCell ref="H10:H13"/>
    <mergeCell ref="I10:I13"/>
    <mergeCell ref="J10:J13"/>
    <mergeCell ref="N5:Y6"/>
    <mergeCell ref="A5:M6"/>
    <mergeCell ref="W9:Y9"/>
    <mergeCell ref="A9:A13"/>
    <mergeCell ref="B9:D9"/>
    <mergeCell ref="E9:G9"/>
    <mergeCell ref="H9:J9"/>
    <mergeCell ref="K9:M9"/>
    <mergeCell ref="N9:P9"/>
    <mergeCell ref="Q9:S9"/>
  </mergeCells>
  <phoneticPr fontId="2" type="noConversion"/>
  <hyperlinks>
    <hyperlink ref="A1" location="icindekiler!A79" display="İÇİNDEKİLER"/>
    <hyperlink ref="A2" location="Index!A79" display="INDEX"/>
    <hyperlink ref="B1" location="'30'!A85" display="▼"/>
    <hyperlink ref="A85" location="'30'!A1" display="▲"/>
  </hyperlinks>
  <pageMargins left="0.36" right="0.17" top="0.93" bottom="0.74" header="0.5" footer="0.5"/>
  <pageSetup paperSize="9" scale="65" orientation="portrait" verticalDpi="300" r:id="rId1"/>
  <headerFooter alignWithMargins="0"/>
  <webPublishItems count="1">
    <webPublishItem id="130" divId="Tablolar son_130" sourceType="sheet" destinationFile="F:\karıştı valla\Tablolar\Tablolar Son\30.htm"/>
  </webPublishItem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6"/>
  <dimension ref="A1:AM85"/>
  <sheetViews>
    <sheetView workbookViewId="0">
      <selection activeCell="A3" sqref="A3"/>
    </sheetView>
  </sheetViews>
  <sheetFormatPr defaultRowHeight="12.75"/>
  <cols>
    <col min="1" max="1" width="23" style="1" customWidth="1"/>
    <col min="2" max="2" width="8.28515625" style="1" customWidth="1"/>
    <col min="3" max="3" width="9" style="1" customWidth="1"/>
    <col min="4" max="5" width="8.42578125" style="1" customWidth="1"/>
    <col min="6" max="6" width="7.42578125" style="1" customWidth="1"/>
    <col min="7" max="7" width="8.5703125" style="1" customWidth="1"/>
    <col min="8" max="8" width="8.28515625" style="1" customWidth="1"/>
    <col min="9" max="9" width="8.42578125" style="1" customWidth="1"/>
    <col min="10" max="10" width="8.28515625" style="1" customWidth="1"/>
    <col min="11" max="11" width="9.85546875" style="1" customWidth="1"/>
    <col min="12" max="13" width="8.42578125" style="1" customWidth="1"/>
    <col min="14" max="14" width="7.7109375" style="1" customWidth="1"/>
    <col min="15" max="15" width="8.5703125" style="1" customWidth="1"/>
    <col min="16" max="16" width="8" style="1" customWidth="1"/>
    <col min="17" max="17" width="8.7109375" style="1" customWidth="1"/>
    <col min="18" max="18" width="12" style="1" customWidth="1"/>
    <col min="19" max="19" width="13.140625" style="1" customWidth="1"/>
    <col min="20" max="21" width="13" style="1" customWidth="1"/>
    <col min="22" max="22" width="12.42578125" style="1" customWidth="1"/>
    <col min="23" max="23" width="13.85546875" style="1" customWidth="1"/>
    <col min="24" max="25" width="12.42578125" style="1" customWidth="1"/>
    <col min="26" max="26" width="14.28515625" style="1" customWidth="1"/>
    <col min="27" max="27" width="13.5703125" style="1" customWidth="1"/>
    <col min="28" max="29" width="12.7109375" style="1" customWidth="1"/>
    <col min="30" max="30" width="12.28515625" style="1" customWidth="1"/>
    <col min="31" max="31" width="13.28515625" style="1" customWidth="1"/>
    <col min="32" max="33" width="13.5703125" style="1" customWidth="1"/>
    <col min="34" max="34" width="12.7109375" style="1" customWidth="1"/>
    <col min="35" max="35" width="14.42578125" style="1" customWidth="1"/>
    <col min="36" max="36" width="13" style="1" customWidth="1"/>
    <col min="37" max="38" width="10.85546875" style="1" customWidth="1"/>
    <col min="39" max="39" width="10" style="1" hidden="1" customWidth="1"/>
    <col min="40" max="16384" width="9.140625" style="1"/>
  </cols>
  <sheetData>
    <row r="1" spans="1:39">
      <c r="A1" s="7" t="s">
        <v>1438</v>
      </c>
      <c r="B1" s="546" t="s">
        <v>1908</v>
      </c>
    </row>
    <row r="2" spans="1:39">
      <c r="A2" s="179" t="s">
        <v>1437</v>
      </c>
    </row>
    <row r="3" spans="1:39">
      <c r="A3" s="26" t="s">
        <v>2061</v>
      </c>
      <c r="C3" s="26"/>
      <c r="AK3" s="27" t="s">
        <v>2062</v>
      </c>
    </row>
    <row r="4" spans="1:39">
      <c r="C4" s="26"/>
    </row>
    <row r="5" spans="1:39" ht="12.75" customHeight="1">
      <c r="A5" s="703" t="s">
        <v>1449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26" t="s">
        <v>1450</v>
      </c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6"/>
      <c r="AJ5" s="726"/>
      <c r="AK5" s="726"/>
      <c r="AL5" s="576"/>
      <c r="AM5" s="576"/>
    </row>
    <row r="6" spans="1:39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576"/>
      <c r="AM6" s="576"/>
    </row>
    <row r="7" spans="1:39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</row>
    <row r="8" spans="1:39" ht="13.5" thickBot="1"/>
    <row r="9" spans="1:39" ht="12.75" customHeight="1">
      <c r="A9" s="697" t="s">
        <v>1620</v>
      </c>
      <c r="B9" s="737" t="s">
        <v>1441</v>
      </c>
      <c r="C9" s="738"/>
      <c r="D9" s="738"/>
      <c r="E9" s="739"/>
      <c r="F9" s="737" t="s">
        <v>1853</v>
      </c>
      <c r="G9" s="738"/>
      <c r="H9" s="738"/>
      <c r="I9" s="739"/>
      <c r="J9" s="737" t="s">
        <v>1854</v>
      </c>
      <c r="K9" s="738"/>
      <c r="L9" s="738"/>
      <c r="M9" s="739"/>
      <c r="N9" s="737" t="s">
        <v>1855</v>
      </c>
      <c r="O9" s="738"/>
      <c r="P9" s="738"/>
      <c r="Q9" s="739"/>
      <c r="R9" s="737" t="s">
        <v>1856</v>
      </c>
      <c r="S9" s="738"/>
      <c r="T9" s="738"/>
      <c r="U9" s="739"/>
      <c r="V9" s="737" t="s">
        <v>1857</v>
      </c>
      <c r="W9" s="738"/>
      <c r="X9" s="738"/>
      <c r="Y9" s="739"/>
      <c r="Z9" s="737" t="s">
        <v>2471</v>
      </c>
      <c r="AA9" s="738"/>
      <c r="AB9" s="738"/>
      <c r="AC9" s="739"/>
      <c r="AD9" s="737" t="s">
        <v>1858</v>
      </c>
      <c r="AE9" s="738"/>
      <c r="AF9" s="738"/>
      <c r="AG9" s="739"/>
      <c r="AH9" s="737" t="s">
        <v>606</v>
      </c>
      <c r="AI9" s="738"/>
      <c r="AJ9" s="738"/>
      <c r="AK9" s="739"/>
    </row>
    <row r="10" spans="1:39" ht="13.5" customHeight="1" thickBot="1">
      <c r="A10" s="698"/>
      <c r="B10" s="734" t="s">
        <v>1859</v>
      </c>
      <c r="C10" s="735"/>
      <c r="D10" s="735"/>
      <c r="E10" s="736"/>
      <c r="F10" s="734" t="s">
        <v>1860</v>
      </c>
      <c r="G10" s="735"/>
      <c r="H10" s="735"/>
      <c r="I10" s="736"/>
      <c r="J10" s="734" t="s">
        <v>1442</v>
      </c>
      <c r="K10" s="735"/>
      <c r="L10" s="735"/>
      <c r="M10" s="736"/>
      <c r="N10" s="734" t="s">
        <v>1861</v>
      </c>
      <c r="O10" s="735"/>
      <c r="P10" s="735"/>
      <c r="Q10" s="736"/>
      <c r="R10" s="734" t="s">
        <v>1862</v>
      </c>
      <c r="S10" s="735"/>
      <c r="T10" s="735"/>
      <c r="U10" s="736"/>
      <c r="V10" s="734" t="s">
        <v>1863</v>
      </c>
      <c r="W10" s="735"/>
      <c r="X10" s="735"/>
      <c r="Y10" s="736"/>
      <c r="Z10" s="734" t="s">
        <v>1451</v>
      </c>
      <c r="AA10" s="735"/>
      <c r="AB10" s="735"/>
      <c r="AC10" s="736"/>
      <c r="AD10" s="734" t="s">
        <v>613</v>
      </c>
      <c r="AE10" s="735"/>
      <c r="AF10" s="735"/>
      <c r="AG10" s="736"/>
      <c r="AH10" s="734" t="s">
        <v>607</v>
      </c>
      <c r="AI10" s="735"/>
      <c r="AJ10" s="735"/>
      <c r="AK10" s="736"/>
    </row>
    <row r="11" spans="1:39" ht="12.75" customHeight="1">
      <c r="A11" s="698"/>
      <c r="B11" s="751" t="s">
        <v>321</v>
      </c>
      <c r="C11" s="751" t="s">
        <v>322</v>
      </c>
      <c r="D11" s="751" t="s">
        <v>323</v>
      </c>
      <c r="E11" s="751" t="s">
        <v>320</v>
      </c>
      <c r="F11" s="751" t="s">
        <v>321</v>
      </c>
      <c r="G11" s="751" t="s">
        <v>322</v>
      </c>
      <c r="H11" s="751" t="s">
        <v>323</v>
      </c>
      <c r="I11" s="751" t="s">
        <v>320</v>
      </c>
      <c r="J11" s="751" t="s">
        <v>321</v>
      </c>
      <c r="K11" s="751" t="s">
        <v>322</v>
      </c>
      <c r="L11" s="751" t="s">
        <v>323</v>
      </c>
      <c r="M11" s="751" t="s">
        <v>320</v>
      </c>
      <c r="N11" s="751" t="s">
        <v>321</v>
      </c>
      <c r="O11" s="751" t="s">
        <v>322</v>
      </c>
      <c r="P11" s="751" t="s">
        <v>323</v>
      </c>
      <c r="Q11" s="751" t="s">
        <v>320</v>
      </c>
      <c r="R11" s="682" t="s">
        <v>2472</v>
      </c>
      <c r="S11" s="682" t="s">
        <v>2473</v>
      </c>
      <c r="T11" s="682" t="s">
        <v>1916</v>
      </c>
      <c r="U11" s="682" t="s">
        <v>2474</v>
      </c>
      <c r="V11" s="682" t="s">
        <v>2472</v>
      </c>
      <c r="W11" s="682" t="s">
        <v>2473</v>
      </c>
      <c r="X11" s="682" t="s">
        <v>1916</v>
      </c>
      <c r="Y11" s="682" t="s">
        <v>2474</v>
      </c>
      <c r="Z11" s="682" t="s">
        <v>2472</v>
      </c>
      <c r="AA11" s="682" t="s">
        <v>2473</v>
      </c>
      <c r="AB11" s="682" t="s">
        <v>1916</v>
      </c>
      <c r="AC11" s="682" t="s">
        <v>2474</v>
      </c>
      <c r="AD11" s="682" t="s">
        <v>2472</v>
      </c>
      <c r="AE11" s="682" t="s">
        <v>2473</v>
      </c>
      <c r="AF11" s="682" t="s">
        <v>1916</v>
      </c>
      <c r="AG11" s="682" t="s">
        <v>2474</v>
      </c>
      <c r="AH11" s="682" t="s">
        <v>2472</v>
      </c>
      <c r="AI11" s="682" t="s">
        <v>2473</v>
      </c>
      <c r="AJ11" s="682" t="s">
        <v>1916</v>
      </c>
      <c r="AK11" s="682" t="s">
        <v>2474</v>
      </c>
    </row>
    <row r="12" spans="1:39" ht="12.75" customHeight="1">
      <c r="A12" s="698"/>
      <c r="B12" s="722"/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686"/>
      <c r="AD12" s="686"/>
      <c r="AE12" s="686"/>
      <c r="AF12" s="686"/>
      <c r="AG12" s="686"/>
      <c r="AH12" s="686"/>
      <c r="AI12" s="686"/>
      <c r="AJ12" s="686"/>
      <c r="AK12" s="686"/>
    </row>
    <row r="13" spans="1:39" ht="13.5" customHeight="1" thickBot="1">
      <c r="A13" s="699"/>
      <c r="B13" s="723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23"/>
      <c r="O13" s="723"/>
      <c r="P13" s="723"/>
      <c r="Q13" s="723"/>
      <c r="R13" s="683"/>
      <c r="S13" s="683"/>
      <c r="T13" s="683"/>
      <c r="U13" s="683"/>
      <c r="V13" s="683"/>
      <c r="W13" s="683"/>
      <c r="X13" s="683"/>
      <c r="Y13" s="683"/>
      <c r="Z13" s="683"/>
      <c r="AA13" s="683"/>
      <c r="AB13" s="683"/>
      <c r="AC13" s="683"/>
      <c r="AD13" s="683"/>
      <c r="AE13" s="683"/>
      <c r="AF13" s="683"/>
      <c r="AG13" s="683"/>
      <c r="AH13" s="683"/>
      <c r="AI13" s="683"/>
      <c r="AJ13" s="683"/>
      <c r="AK13" s="683"/>
    </row>
    <row r="14" spans="1:39">
      <c r="A14" s="57" t="s">
        <v>1928</v>
      </c>
      <c r="B14" s="12"/>
      <c r="C14" s="12"/>
      <c r="D14" s="12"/>
      <c r="E14" s="30"/>
      <c r="F14" s="30"/>
      <c r="G14" s="127"/>
      <c r="H14" s="105"/>
      <c r="I14" s="30"/>
      <c r="J14" s="105"/>
      <c r="K14" s="12"/>
      <c r="L14" s="12"/>
      <c r="M14" s="30"/>
      <c r="N14" s="127"/>
      <c r="O14" s="127"/>
      <c r="P14" s="105"/>
      <c r="Q14" s="30"/>
      <c r="R14" s="105"/>
      <c r="S14" s="12"/>
      <c r="T14" s="12"/>
      <c r="U14" s="30"/>
      <c r="V14" s="127"/>
      <c r="W14" s="105"/>
      <c r="X14" s="12"/>
      <c r="Y14" s="30"/>
      <c r="Z14" s="105"/>
      <c r="AA14" s="30"/>
      <c r="AB14" s="30"/>
      <c r="AC14" s="127"/>
      <c r="AD14" s="105"/>
      <c r="AE14" s="30"/>
      <c r="AF14" s="105"/>
      <c r="AG14" s="30"/>
      <c r="AH14" s="105"/>
      <c r="AI14" s="30"/>
      <c r="AJ14" s="127"/>
      <c r="AK14" s="30"/>
    </row>
    <row r="15" spans="1:39">
      <c r="A15" s="542" t="s">
        <v>626</v>
      </c>
      <c r="B15" s="107"/>
      <c r="C15" s="107"/>
      <c r="D15" s="107"/>
      <c r="E15" s="35"/>
      <c r="F15" s="35"/>
      <c r="G15" s="128"/>
      <c r="H15" s="8"/>
      <c r="I15" s="35"/>
      <c r="J15" s="8"/>
      <c r="K15" s="107"/>
      <c r="L15" s="107"/>
      <c r="M15" s="35"/>
      <c r="N15" s="128"/>
      <c r="O15" s="128"/>
      <c r="P15" s="8"/>
      <c r="Q15" s="35"/>
      <c r="R15" s="8"/>
      <c r="S15" s="107"/>
      <c r="T15" s="107"/>
      <c r="U15" s="35"/>
      <c r="V15" s="128"/>
      <c r="W15" s="8"/>
      <c r="X15" s="107"/>
      <c r="Y15" s="35"/>
      <c r="Z15" s="8"/>
      <c r="AA15" s="35"/>
      <c r="AB15" s="35"/>
      <c r="AC15" s="128"/>
      <c r="AD15" s="8"/>
      <c r="AE15" s="35"/>
      <c r="AF15" s="8"/>
      <c r="AG15" s="35"/>
      <c r="AH15" s="8"/>
      <c r="AI15" s="35"/>
      <c r="AJ15" s="128"/>
      <c r="AK15" s="107"/>
      <c r="AL15" s="107"/>
      <c r="AM15" s="8"/>
    </row>
    <row r="16" spans="1:39">
      <c r="A16" s="59" t="s">
        <v>627</v>
      </c>
      <c r="B16" s="578">
        <v>2603</v>
      </c>
      <c r="C16" s="578">
        <v>1942</v>
      </c>
      <c r="D16" s="578">
        <v>0</v>
      </c>
      <c r="E16" s="578">
        <v>493</v>
      </c>
      <c r="F16" s="578">
        <v>1407</v>
      </c>
      <c r="G16" s="578">
        <v>1066</v>
      </c>
      <c r="H16" s="578">
        <v>0</v>
      </c>
      <c r="I16" s="578">
        <v>1178</v>
      </c>
      <c r="J16" s="578">
        <v>14816</v>
      </c>
      <c r="K16" s="578">
        <v>3655</v>
      </c>
      <c r="L16" s="578">
        <v>4336</v>
      </c>
      <c r="M16" s="578">
        <v>927</v>
      </c>
      <c r="N16" s="578">
        <v>3712</v>
      </c>
      <c r="O16" s="578">
        <v>102</v>
      </c>
      <c r="P16" s="578">
        <v>0</v>
      </c>
      <c r="Q16" s="578">
        <v>4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22538</v>
      </c>
      <c r="AA16" s="79">
        <v>6765</v>
      </c>
      <c r="AB16" s="79">
        <v>4336</v>
      </c>
      <c r="AC16" s="79">
        <v>2602</v>
      </c>
      <c r="AD16" s="79">
        <v>0</v>
      </c>
      <c r="AE16" s="79">
        <v>0</v>
      </c>
      <c r="AF16" s="79">
        <v>0</v>
      </c>
      <c r="AG16" s="79">
        <v>0</v>
      </c>
      <c r="AH16" s="79">
        <v>22538</v>
      </c>
      <c r="AI16" s="79">
        <v>6765</v>
      </c>
      <c r="AJ16" s="79">
        <v>4336</v>
      </c>
      <c r="AK16" s="79">
        <v>2602</v>
      </c>
      <c r="AL16" s="107"/>
      <c r="AM16" s="8"/>
    </row>
    <row r="17" spans="1:39">
      <c r="A17" s="59" t="s">
        <v>628</v>
      </c>
      <c r="B17" s="578">
        <v>2775</v>
      </c>
      <c r="C17" s="578">
        <v>61431</v>
      </c>
      <c r="D17" s="578">
        <v>6456</v>
      </c>
      <c r="E17" s="578">
        <v>26300</v>
      </c>
      <c r="F17" s="578">
        <v>2444</v>
      </c>
      <c r="G17" s="578">
        <v>14447</v>
      </c>
      <c r="H17" s="578">
        <v>555</v>
      </c>
      <c r="I17" s="578">
        <v>1448</v>
      </c>
      <c r="J17" s="578">
        <v>8553</v>
      </c>
      <c r="K17" s="578">
        <v>153828</v>
      </c>
      <c r="L17" s="578">
        <v>41197</v>
      </c>
      <c r="M17" s="578">
        <v>7517</v>
      </c>
      <c r="N17" s="578">
        <v>5090</v>
      </c>
      <c r="O17" s="578">
        <v>6938</v>
      </c>
      <c r="P17" s="578">
        <v>578</v>
      </c>
      <c r="Q17" s="578">
        <v>1846</v>
      </c>
      <c r="R17" s="79">
        <v>0</v>
      </c>
      <c r="S17" s="79">
        <v>1</v>
      </c>
      <c r="T17" s="79">
        <v>18</v>
      </c>
      <c r="U17" s="79">
        <v>477</v>
      </c>
      <c r="V17" s="79">
        <v>6003</v>
      </c>
      <c r="W17" s="79">
        <v>3383</v>
      </c>
      <c r="X17" s="79">
        <v>165</v>
      </c>
      <c r="Y17" s="79">
        <v>2251</v>
      </c>
      <c r="Z17" s="79">
        <v>24865</v>
      </c>
      <c r="AA17" s="79">
        <v>240028</v>
      </c>
      <c r="AB17" s="79">
        <v>48969</v>
      </c>
      <c r="AC17" s="79">
        <v>39839</v>
      </c>
      <c r="AD17" s="79">
        <v>4742</v>
      </c>
      <c r="AE17" s="79">
        <v>0</v>
      </c>
      <c r="AF17" s="79">
        <v>0</v>
      </c>
      <c r="AG17" s="79">
        <v>0</v>
      </c>
      <c r="AH17" s="79">
        <v>29607</v>
      </c>
      <c r="AI17" s="79">
        <v>240028</v>
      </c>
      <c r="AJ17" s="79">
        <v>48969</v>
      </c>
      <c r="AK17" s="79">
        <v>39839</v>
      </c>
      <c r="AL17" s="107"/>
      <c r="AM17" s="8"/>
    </row>
    <row r="18" spans="1:39">
      <c r="A18" s="59" t="s">
        <v>629</v>
      </c>
      <c r="B18" s="578">
        <v>10013</v>
      </c>
      <c r="C18" s="578">
        <v>79503</v>
      </c>
      <c r="D18" s="578">
        <v>17434</v>
      </c>
      <c r="E18" s="578">
        <v>18112</v>
      </c>
      <c r="F18" s="578">
        <v>4671</v>
      </c>
      <c r="G18" s="578">
        <v>21766</v>
      </c>
      <c r="H18" s="578">
        <v>3323</v>
      </c>
      <c r="I18" s="578">
        <v>2709</v>
      </c>
      <c r="J18" s="578">
        <v>5181</v>
      </c>
      <c r="K18" s="578">
        <v>188935</v>
      </c>
      <c r="L18" s="578">
        <v>46703</v>
      </c>
      <c r="M18" s="578">
        <v>6409</v>
      </c>
      <c r="N18" s="578">
        <v>1999</v>
      </c>
      <c r="O18" s="578">
        <v>17903</v>
      </c>
      <c r="P18" s="578">
        <v>1243</v>
      </c>
      <c r="Q18" s="578">
        <v>631</v>
      </c>
      <c r="R18" s="79">
        <v>0</v>
      </c>
      <c r="S18" s="79">
        <v>31</v>
      </c>
      <c r="T18" s="79">
        <v>10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21864</v>
      </c>
      <c r="AA18" s="79">
        <v>308138</v>
      </c>
      <c r="AB18" s="79">
        <v>68713</v>
      </c>
      <c r="AC18" s="79">
        <v>27861</v>
      </c>
      <c r="AD18" s="79">
        <v>0</v>
      </c>
      <c r="AE18" s="79">
        <v>0</v>
      </c>
      <c r="AF18" s="79">
        <v>0</v>
      </c>
      <c r="AG18" s="79">
        <v>0</v>
      </c>
      <c r="AH18" s="79">
        <v>21864</v>
      </c>
      <c r="AI18" s="79">
        <v>308138</v>
      </c>
      <c r="AJ18" s="79">
        <v>68713</v>
      </c>
      <c r="AK18" s="79">
        <v>27861</v>
      </c>
      <c r="AL18" s="107"/>
      <c r="AM18" s="8"/>
    </row>
    <row r="19" spans="1:39">
      <c r="A19" s="59" t="s">
        <v>630</v>
      </c>
      <c r="B19" s="578">
        <v>294</v>
      </c>
      <c r="C19" s="578">
        <v>5586</v>
      </c>
      <c r="D19" s="578">
        <v>0</v>
      </c>
      <c r="E19" s="578">
        <v>0</v>
      </c>
      <c r="F19" s="578">
        <v>55</v>
      </c>
      <c r="G19" s="578">
        <v>1038</v>
      </c>
      <c r="H19" s="578">
        <v>0</v>
      </c>
      <c r="I19" s="578">
        <v>0</v>
      </c>
      <c r="J19" s="578">
        <v>2317</v>
      </c>
      <c r="K19" s="578">
        <v>43988</v>
      </c>
      <c r="L19" s="578">
        <v>0</v>
      </c>
      <c r="M19" s="578">
        <v>0</v>
      </c>
      <c r="N19" s="578">
        <v>65</v>
      </c>
      <c r="O19" s="578">
        <v>1215</v>
      </c>
      <c r="P19" s="578">
        <v>0</v>
      </c>
      <c r="Q19" s="578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2731</v>
      </c>
      <c r="AA19" s="79">
        <v>51827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2731</v>
      </c>
      <c r="AI19" s="79">
        <v>51827</v>
      </c>
      <c r="AJ19" s="79">
        <v>0</v>
      </c>
      <c r="AK19" s="79">
        <v>0</v>
      </c>
      <c r="AL19" s="107"/>
      <c r="AM19" s="8"/>
    </row>
    <row r="20" spans="1:39">
      <c r="A20" s="60" t="s">
        <v>631</v>
      </c>
      <c r="B20" s="578">
        <v>6260</v>
      </c>
      <c r="C20" s="578">
        <v>68507</v>
      </c>
      <c r="D20" s="578">
        <v>2566</v>
      </c>
      <c r="E20" s="578">
        <v>0</v>
      </c>
      <c r="F20" s="578">
        <v>729</v>
      </c>
      <c r="G20" s="578">
        <v>17582</v>
      </c>
      <c r="H20" s="578">
        <v>294</v>
      </c>
      <c r="I20" s="578">
        <v>0</v>
      </c>
      <c r="J20" s="578">
        <v>5006</v>
      </c>
      <c r="K20" s="578">
        <v>302717</v>
      </c>
      <c r="L20" s="578">
        <v>10454</v>
      </c>
      <c r="M20" s="578">
        <v>0</v>
      </c>
      <c r="N20" s="578">
        <v>3106</v>
      </c>
      <c r="O20" s="578">
        <v>11607</v>
      </c>
      <c r="P20" s="578">
        <v>777</v>
      </c>
      <c r="Q20" s="578">
        <v>0</v>
      </c>
      <c r="R20" s="79">
        <v>0</v>
      </c>
      <c r="S20" s="79">
        <v>64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15101</v>
      </c>
      <c r="AA20" s="79">
        <v>400477</v>
      </c>
      <c r="AB20" s="79">
        <v>14091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15101</v>
      </c>
      <c r="AI20" s="79">
        <v>400477</v>
      </c>
      <c r="AJ20" s="79">
        <v>14091</v>
      </c>
      <c r="AK20" s="79">
        <v>0</v>
      </c>
      <c r="AL20" s="107"/>
      <c r="AM20" s="8"/>
    </row>
    <row r="21" spans="1:39">
      <c r="A21" s="59" t="s">
        <v>632</v>
      </c>
      <c r="B21" s="597">
        <v>1342</v>
      </c>
      <c r="C21" s="597">
        <v>39414</v>
      </c>
      <c r="D21" s="597">
        <v>8252</v>
      </c>
      <c r="E21" s="597">
        <v>1163</v>
      </c>
      <c r="F21" s="597">
        <v>465</v>
      </c>
      <c r="G21" s="597">
        <v>11611</v>
      </c>
      <c r="H21" s="597">
        <v>996</v>
      </c>
      <c r="I21" s="597">
        <v>275</v>
      </c>
      <c r="J21" s="597">
        <v>2782</v>
      </c>
      <c r="K21" s="597">
        <v>113459</v>
      </c>
      <c r="L21" s="597">
        <v>8153</v>
      </c>
      <c r="M21" s="597">
        <v>1885</v>
      </c>
      <c r="N21" s="597">
        <v>1445</v>
      </c>
      <c r="O21" s="597">
        <v>11952</v>
      </c>
      <c r="P21" s="597">
        <v>1164</v>
      </c>
      <c r="Q21" s="597">
        <v>203</v>
      </c>
      <c r="R21" s="87">
        <v>1120</v>
      </c>
      <c r="S21" s="87">
        <v>5468</v>
      </c>
      <c r="T21" s="87">
        <v>3022</v>
      </c>
      <c r="U21" s="87">
        <v>66</v>
      </c>
      <c r="V21" s="87">
        <v>990</v>
      </c>
      <c r="W21" s="87">
        <v>10036</v>
      </c>
      <c r="X21" s="87">
        <v>30</v>
      </c>
      <c r="Y21" s="87">
        <v>0</v>
      </c>
      <c r="Z21" s="87">
        <v>8144</v>
      </c>
      <c r="AA21" s="87">
        <v>191940</v>
      </c>
      <c r="AB21" s="87">
        <v>21617</v>
      </c>
      <c r="AC21" s="87">
        <v>3592</v>
      </c>
      <c r="AD21" s="87">
        <v>1807</v>
      </c>
      <c r="AE21" s="87">
        <v>2165</v>
      </c>
      <c r="AF21" s="87">
        <v>710</v>
      </c>
      <c r="AG21" s="87">
        <v>0</v>
      </c>
      <c r="AH21" s="87">
        <v>9951</v>
      </c>
      <c r="AI21" s="87">
        <v>194105</v>
      </c>
      <c r="AJ21" s="87">
        <v>22327</v>
      </c>
      <c r="AK21" s="87">
        <v>3592</v>
      </c>
      <c r="AL21" s="107"/>
      <c r="AM21" s="8"/>
    </row>
    <row r="22" spans="1:39">
      <c r="A22" s="59" t="s">
        <v>633</v>
      </c>
      <c r="B22" s="578">
        <v>1794</v>
      </c>
      <c r="C22" s="578">
        <v>5246</v>
      </c>
      <c r="D22" s="578">
        <v>0</v>
      </c>
      <c r="E22" s="578">
        <v>98</v>
      </c>
      <c r="F22" s="578">
        <v>111</v>
      </c>
      <c r="G22" s="578">
        <v>993</v>
      </c>
      <c r="H22" s="578">
        <v>0</v>
      </c>
      <c r="I22" s="578">
        <v>61</v>
      </c>
      <c r="J22" s="578">
        <v>1189</v>
      </c>
      <c r="K22" s="578">
        <v>25287</v>
      </c>
      <c r="L22" s="578">
        <v>72</v>
      </c>
      <c r="M22" s="578">
        <v>116</v>
      </c>
      <c r="N22" s="578">
        <v>204</v>
      </c>
      <c r="O22" s="578">
        <v>827</v>
      </c>
      <c r="P22" s="578">
        <v>0</v>
      </c>
      <c r="Q22" s="578">
        <v>44</v>
      </c>
      <c r="R22" s="79">
        <v>0</v>
      </c>
      <c r="S22" s="79">
        <v>0</v>
      </c>
      <c r="T22" s="79">
        <v>0</v>
      </c>
      <c r="U22" s="79">
        <v>0</v>
      </c>
      <c r="V22" s="79">
        <v>714</v>
      </c>
      <c r="W22" s="79">
        <v>1261</v>
      </c>
      <c r="X22" s="79">
        <v>0</v>
      </c>
      <c r="Y22" s="79">
        <v>103</v>
      </c>
      <c r="Z22" s="79">
        <v>4012</v>
      </c>
      <c r="AA22" s="79">
        <v>33614</v>
      </c>
      <c r="AB22" s="79">
        <v>72</v>
      </c>
      <c r="AC22" s="79">
        <v>422</v>
      </c>
      <c r="AD22" s="79">
        <v>81</v>
      </c>
      <c r="AE22" s="79">
        <v>0</v>
      </c>
      <c r="AF22" s="79">
        <v>0</v>
      </c>
      <c r="AG22" s="79">
        <v>0</v>
      </c>
      <c r="AH22" s="79">
        <v>4093</v>
      </c>
      <c r="AI22" s="79">
        <v>33614</v>
      </c>
      <c r="AJ22" s="79">
        <v>72</v>
      </c>
      <c r="AK22" s="79">
        <v>422</v>
      </c>
      <c r="AL22" s="107"/>
      <c r="AM22" s="8"/>
    </row>
    <row r="23" spans="1:39">
      <c r="A23" s="59" t="s">
        <v>634</v>
      </c>
      <c r="B23" s="578">
        <v>7148</v>
      </c>
      <c r="C23" s="578">
        <v>0</v>
      </c>
      <c r="D23" s="578">
        <v>0</v>
      </c>
      <c r="E23" s="578">
        <v>0</v>
      </c>
      <c r="F23" s="578">
        <v>358</v>
      </c>
      <c r="G23" s="578">
        <v>0</v>
      </c>
      <c r="H23" s="578">
        <v>0</v>
      </c>
      <c r="I23" s="578">
        <v>0</v>
      </c>
      <c r="J23" s="578">
        <v>20381</v>
      </c>
      <c r="K23" s="578">
        <v>90</v>
      </c>
      <c r="L23" s="578">
        <v>0</v>
      </c>
      <c r="M23" s="578">
        <v>0</v>
      </c>
      <c r="N23" s="578">
        <v>988</v>
      </c>
      <c r="O23" s="578">
        <v>0</v>
      </c>
      <c r="P23" s="578">
        <v>0</v>
      </c>
      <c r="Q23" s="578">
        <v>0</v>
      </c>
      <c r="R23" s="79">
        <v>0</v>
      </c>
      <c r="S23" s="79">
        <v>0</v>
      </c>
      <c r="T23" s="79">
        <v>0</v>
      </c>
      <c r="U23" s="79">
        <v>0</v>
      </c>
      <c r="V23" s="79">
        <v>348</v>
      </c>
      <c r="W23" s="79">
        <v>0</v>
      </c>
      <c r="X23" s="79">
        <v>0</v>
      </c>
      <c r="Y23" s="79">
        <v>0</v>
      </c>
      <c r="Z23" s="79">
        <v>29223</v>
      </c>
      <c r="AA23" s="79">
        <v>90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29223</v>
      </c>
      <c r="AI23" s="79">
        <v>90</v>
      </c>
      <c r="AJ23" s="79">
        <v>0</v>
      </c>
      <c r="AK23" s="79">
        <v>0</v>
      </c>
      <c r="AL23" s="107"/>
      <c r="AM23" s="8"/>
    </row>
    <row r="24" spans="1:39">
      <c r="A24" s="59" t="s">
        <v>635</v>
      </c>
      <c r="B24" s="578">
        <v>9495</v>
      </c>
      <c r="C24" s="578">
        <v>10246</v>
      </c>
      <c r="D24" s="578">
        <v>756</v>
      </c>
      <c r="E24" s="578">
        <v>4536</v>
      </c>
      <c r="F24" s="578">
        <v>1481</v>
      </c>
      <c r="G24" s="578">
        <v>2355</v>
      </c>
      <c r="H24" s="578">
        <v>223</v>
      </c>
      <c r="I24" s="578">
        <v>906</v>
      </c>
      <c r="J24" s="578">
        <v>7102</v>
      </c>
      <c r="K24" s="578">
        <v>40282</v>
      </c>
      <c r="L24" s="578">
        <v>1062</v>
      </c>
      <c r="M24" s="578">
        <v>1779</v>
      </c>
      <c r="N24" s="578">
        <v>1549</v>
      </c>
      <c r="O24" s="578">
        <v>1685</v>
      </c>
      <c r="P24" s="578">
        <v>32</v>
      </c>
      <c r="Q24" s="578">
        <v>1787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19627</v>
      </c>
      <c r="AA24" s="79">
        <v>54568</v>
      </c>
      <c r="AB24" s="79">
        <v>2073</v>
      </c>
      <c r="AC24" s="79">
        <v>9008</v>
      </c>
      <c r="AD24" s="79">
        <v>0</v>
      </c>
      <c r="AE24" s="79">
        <v>0</v>
      </c>
      <c r="AF24" s="79">
        <v>0</v>
      </c>
      <c r="AG24" s="79">
        <v>0</v>
      </c>
      <c r="AH24" s="79">
        <v>19627</v>
      </c>
      <c r="AI24" s="79">
        <v>54568</v>
      </c>
      <c r="AJ24" s="79">
        <v>2073</v>
      </c>
      <c r="AK24" s="79">
        <v>9008</v>
      </c>
      <c r="AL24" s="107"/>
      <c r="AM24" s="8"/>
    </row>
    <row r="25" spans="1:39">
      <c r="A25" s="60" t="s">
        <v>636</v>
      </c>
      <c r="B25" s="581">
        <v>-5</v>
      </c>
      <c r="C25" s="581">
        <v>-95</v>
      </c>
      <c r="D25" s="581">
        <v>0</v>
      </c>
      <c r="E25" s="581">
        <v>0</v>
      </c>
      <c r="F25" s="581">
        <v>5</v>
      </c>
      <c r="G25" s="581">
        <v>160</v>
      </c>
      <c r="H25" s="581">
        <v>0</v>
      </c>
      <c r="I25" s="581">
        <v>0</v>
      </c>
      <c r="J25" s="581">
        <v>-8</v>
      </c>
      <c r="K25" s="581">
        <v>1114</v>
      </c>
      <c r="L25" s="581">
        <v>0</v>
      </c>
      <c r="M25" s="581">
        <v>0</v>
      </c>
      <c r="N25" s="581">
        <v>0</v>
      </c>
      <c r="O25" s="581">
        <v>-68</v>
      </c>
      <c r="P25" s="581">
        <v>0</v>
      </c>
      <c r="Q25" s="581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-8</v>
      </c>
      <c r="AA25" s="85">
        <v>1111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  <c r="AG25" s="85">
        <v>0</v>
      </c>
      <c r="AH25" s="85">
        <v>-8</v>
      </c>
      <c r="AI25" s="85">
        <v>1111</v>
      </c>
      <c r="AJ25" s="85">
        <v>0</v>
      </c>
      <c r="AK25" s="85">
        <v>0</v>
      </c>
      <c r="AL25" s="107"/>
      <c r="AM25" s="8"/>
    </row>
    <row r="26" spans="1:39">
      <c r="A26" s="59" t="s">
        <v>637</v>
      </c>
      <c r="B26" s="578">
        <v>0</v>
      </c>
      <c r="C26" s="578">
        <v>0</v>
      </c>
      <c r="D26" s="578">
        <v>0</v>
      </c>
      <c r="E26" s="578">
        <v>0</v>
      </c>
      <c r="F26" s="578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8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107"/>
      <c r="AM26" s="8"/>
    </row>
    <row r="27" spans="1:39">
      <c r="A27" s="59" t="s">
        <v>638</v>
      </c>
      <c r="B27" s="578">
        <v>16</v>
      </c>
      <c r="C27" s="578">
        <v>9202</v>
      </c>
      <c r="D27" s="578">
        <v>2574</v>
      </c>
      <c r="E27" s="578">
        <v>567</v>
      </c>
      <c r="F27" s="578">
        <v>28</v>
      </c>
      <c r="G27" s="578">
        <v>1601</v>
      </c>
      <c r="H27" s="578">
        <v>625</v>
      </c>
      <c r="I27" s="578">
        <v>44</v>
      </c>
      <c r="J27" s="578">
        <v>150</v>
      </c>
      <c r="K27" s="578">
        <v>45825</v>
      </c>
      <c r="L27" s="578">
        <v>9933</v>
      </c>
      <c r="M27" s="578">
        <v>1066</v>
      </c>
      <c r="N27" s="578">
        <v>109</v>
      </c>
      <c r="O27" s="578">
        <v>1657</v>
      </c>
      <c r="P27" s="578">
        <v>1054</v>
      </c>
      <c r="Q27" s="578">
        <v>59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303</v>
      </c>
      <c r="AA27" s="79">
        <v>58285</v>
      </c>
      <c r="AB27" s="79">
        <v>14186</v>
      </c>
      <c r="AC27" s="79">
        <v>1736</v>
      </c>
      <c r="AD27" s="79">
        <v>0</v>
      </c>
      <c r="AE27" s="79">
        <v>0</v>
      </c>
      <c r="AF27" s="79">
        <v>0</v>
      </c>
      <c r="AG27" s="79">
        <v>0</v>
      </c>
      <c r="AH27" s="79">
        <v>303</v>
      </c>
      <c r="AI27" s="79">
        <v>58285</v>
      </c>
      <c r="AJ27" s="79">
        <v>14186</v>
      </c>
      <c r="AK27" s="79">
        <v>1736</v>
      </c>
      <c r="AL27" s="107"/>
      <c r="AM27" s="8"/>
    </row>
    <row r="28" spans="1:39">
      <c r="A28" s="59" t="s">
        <v>639</v>
      </c>
      <c r="B28" s="578">
        <v>-965</v>
      </c>
      <c r="C28" s="578">
        <v>3942</v>
      </c>
      <c r="D28" s="578">
        <v>26402</v>
      </c>
      <c r="E28" s="578">
        <v>8160</v>
      </c>
      <c r="F28" s="578">
        <v>8</v>
      </c>
      <c r="G28" s="578">
        <v>3228</v>
      </c>
      <c r="H28" s="578">
        <v>7134</v>
      </c>
      <c r="I28" s="578">
        <v>1259</v>
      </c>
      <c r="J28" s="578">
        <v>1977</v>
      </c>
      <c r="K28" s="578">
        <v>9536</v>
      </c>
      <c r="L28" s="578">
        <v>34499</v>
      </c>
      <c r="M28" s="578">
        <v>3393</v>
      </c>
      <c r="N28" s="578">
        <v>0</v>
      </c>
      <c r="O28" s="578">
        <v>2785</v>
      </c>
      <c r="P28" s="578">
        <v>6947</v>
      </c>
      <c r="Q28" s="578">
        <v>1190</v>
      </c>
      <c r="R28" s="79">
        <v>0</v>
      </c>
      <c r="S28" s="79">
        <v>0</v>
      </c>
      <c r="T28" s="79">
        <v>0</v>
      </c>
      <c r="U28" s="79">
        <v>0</v>
      </c>
      <c r="V28" s="79">
        <v>9122</v>
      </c>
      <c r="W28" s="79">
        <v>0</v>
      </c>
      <c r="X28" s="79">
        <v>0</v>
      </c>
      <c r="Y28" s="79">
        <v>0</v>
      </c>
      <c r="Z28" s="79">
        <v>10142</v>
      </c>
      <c r="AA28" s="79">
        <v>19491</v>
      </c>
      <c r="AB28" s="79">
        <v>74982</v>
      </c>
      <c r="AC28" s="79">
        <v>14002</v>
      </c>
      <c r="AD28" s="79">
        <v>0</v>
      </c>
      <c r="AE28" s="79">
        <v>0</v>
      </c>
      <c r="AF28" s="79">
        <v>0</v>
      </c>
      <c r="AG28" s="79">
        <v>0</v>
      </c>
      <c r="AH28" s="79">
        <v>10142</v>
      </c>
      <c r="AI28" s="79">
        <v>19491</v>
      </c>
      <c r="AJ28" s="79">
        <v>74982</v>
      </c>
      <c r="AK28" s="79">
        <v>14002</v>
      </c>
      <c r="AL28" s="107"/>
      <c r="AM28" s="8"/>
    </row>
    <row r="29" spans="1:39">
      <c r="A29" s="59" t="s">
        <v>640</v>
      </c>
      <c r="B29" s="578">
        <v>14855</v>
      </c>
      <c r="C29" s="578">
        <v>0</v>
      </c>
      <c r="D29" s="578">
        <v>0</v>
      </c>
      <c r="E29" s="578">
        <v>0</v>
      </c>
      <c r="F29" s="578">
        <v>1994</v>
      </c>
      <c r="G29" s="578">
        <v>0</v>
      </c>
      <c r="H29" s="578">
        <v>0</v>
      </c>
      <c r="I29" s="578">
        <v>0</v>
      </c>
      <c r="J29" s="578">
        <v>23578</v>
      </c>
      <c r="K29" s="578">
        <v>0</v>
      </c>
      <c r="L29" s="578">
        <v>0</v>
      </c>
      <c r="M29" s="578">
        <v>0</v>
      </c>
      <c r="N29" s="578">
        <v>4876</v>
      </c>
      <c r="O29" s="578">
        <v>0</v>
      </c>
      <c r="P29" s="578">
        <v>0</v>
      </c>
      <c r="Q29" s="578">
        <v>0</v>
      </c>
      <c r="R29" s="79">
        <v>0</v>
      </c>
      <c r="S29" s="79">
        <v>0</v>
      </c>
      <c r="T29" s="79">
        <v>0</v>
      </c>
      <c r="U29" s="79">
        <v>0</v>
      </c>
      <c r="V29" s="79">
        <v>82</v>
      </c>
      <c r="W29" s="79">
        <v>0</v>
      </c>
      <c r="X29" s="79">
        <v>0</v>
      </c>
      <c r="Y29" s="79">
        <v>0</v>
      </c>
      <c r="Z29" s="79">
        <v>45385</v>
      </c>
      <c r="AA29" s="79">
        <v>0</v>
      </c>
      <c r="AB29" s="79">
        <v>0</v>
      </c>
      <c r="AC29" s="79">
        <v>0</v>
      </c>
      <c r="AD29" s="79">
        <v>20</v>
      </c>
      <c r="AE29" s="79">
        <v>0</v>
      </c>
      <c r="AF29" s="79">
        <v>0</v>
      </c>
      <c r="AG29" s="79">
        <v>0</v>
      </c>
      <c r="AH29" s="79">
        <v>45405</v>
      </c>
      <c r="AI29" s="79">
        <v>0</v>
      </c>
      <c r="AJ29" s="79">
        <v>0</v>
      </c>
      <c r="AK29" s="79">
        <v>0</v>
      </c>
      <c r="AL29" s="107"/>
      <c r="AM29" s="8"/>
    </row>
    <row r="30" spans="1:39">
      <c r="A30" s="60" t="s">
        <v>641</v>
      </c>
      <c r="B30" s="578">
        <v>0</v>
      </c>
      <c r="C30" s="578">
        <v>0</v>
      </c>
      <c r="D30" s="578">
        <v>0</v>
      </c>
      <c r="E30" s="578">
        <v>0</v>
      </c>
      <c r="F30" s="578">
        <v>0</v>
      </c>
      <c r="G30" s="578">
        <v>0</v>
      </c>
      <c r="H30" s="578">
        <v>0</v>
      </c>
      <c r="I30" s="578">
        <v>0</v>
      </c>
      <c r="J30" s="578">
        <v>0</v>
      </c>
      <c r="K30" s="578">
        <v>-2</v>
      </c>
      <c r="L30" s="578">
        <v>0</v>
      </c>
      <c r="M30" s="578">
        <v>0</v>
      </c>
      <c r="N30" s="578">
        <v>0</v>
      </c>
      <c r="O30" s="578">
        <v>0</v>
      </c>
      <c r="P30" s="578">
        <v>0</v>
      </c>
      <c r="Q30" s="578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-2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-2</v>
      </c>
      <c r="AJ30" s="79">
        <v>0</v>
      </c>
      <c r="AK30" s="79">
        <v>0</v>
      </c>
      <c r="AL30" s="107"/>
      <c r="AM30" s="8"/>
    </row>
    <row r="31" spans="1:39">
      <c r="A31" s="59" t="s">
        <v>2332</v>
      </c>
      <c r="B31" s="597">
        <v>16705</v>
      </c>
      <c r="C31" s="597">
        <v>36665</v>
      </c>
      <c r="D31" s="597">
        <v>9101</v>
      </c>
      <c r="E31" s="597">
        <v>13543</v>
      </c>
      <c r="F31" s="597">
        <v>4114</v>
      </c>
      <c r="G31" s="597">
        <v>8639</v>
      </c>
      <c r="H31" s="597">
        <v>1224</v>
      </c>
      <c r="I31" s="597">
        <v>799</v>
      </c>
      <c r="J31" s="597">
        <v>7896</v>
      </c>
      <c r="K31" s="597">
        <v>126825</v>
      </c>
      <c r="L31" s="597">
        <v>7347</v>
      </c>
      <c r="M31" s="597">
        <v>6061</v>
      </c>
      <c r="N31" s="597">
        <v>5136</v>
      </c>
      <c r="O31" s="597">
        <v>7906</v>
      </c>
      <c r="P31" s="597">
        <v>3825</v>
      </c>
      <c r="Q31" s="597">
        <v>18779</v>
      </c>
      <c r="R31" s="87">
        <v>88</v>
      </c>
      <c r="S31" s="87">
        <v>1140</v>
      </c>
      <c r="T31" s="87">
        <v>12</v>
      </c>
      <c r="U31" s="87">
        <v>0</v>
      </c>
      <c r="V31" s="87">
        <v>1769</v>
      </c>
      <c r="W31" s="87">
        <v>2891</v>
      </c>
      <c r="X31" s="87">
        <v>3</v>
      </c>
      <c r="Y31" s="87">
        <v>500</v>
      </c>
      <c r="Z31" s="87">
        <v>35708</v>
      </c>
      <c r="AA31" s="87">
        <v>184066</v>
      </c>
      <c r="AB31" s="87">
        <v>21512</v>
      </c>
      <c r="AC31" s="87">
        <v>39682</v>
      </c>
      <c r="AD31" s="87">
        <v>1852</v>
      </c>
      <c r="AE31" s="87">
        <v>0</v>
      </c>
      <c r="AF31" s="87">
        <v>0</v>
      </c>
      <c r="AG31" s="87">
        <v>0</v>
      </c>
      <c r="AH31" s="87">
        <v>37560</v>
      </c>
      <c r="AI31" s="87">
        <v>184066</v>
      </c>
      <c r="AJ31" s="87">
        <v>21512</v>
      </c>
      <c r="AK31" s="87">
        <v>39682</v>
      </c>
      <c r="AL31" s="107"/>
      <c r="AM31" s="8"/>
    </row>
    <row r="32" spans="1:39">
      <c r="A32" s="59" t="s">
        <v>2333</v>
      </c>
      <c r="B32" s="578">
        <v>500</v>
      </c>
      <c r="C32" s="578">
        <v>9347</v>
      </c>
      <c r="D32" s="578">
        <v>0</v>
      </c>
      <c r="E32" s="578">
        <v>0</v>
      </c>
      <c r="F32" s="578">
        <v>123</v>
      </c>
      <c r="G32" s="578">
        <v>2095</v>
      </c>
      <c r="H32" s="578">
        <v>0</v>
      </c>
      <c r="I32" s="578">
        <v>0</v>
      </c>
      <c r="J32" s="578">
        <v>2403</v>
      </c>
      <c r="K32" s="578">
        <v>45732</v>
      </c>
      <c r="L32" s="578">
        <v>0</v>
      </c>
      <c r="M32" s="578">
        <v>0</v>
      </c>
      <c r="N32" s="578">
        <v>194</v>
      </c>
      <c r="O32" s="578">
        <v>1552</v>
      </c>
      <c r="P32" s="578">
        <v>0</v>
      </c>
      <c r="Q32" s="578">
        <v>0</v>
      </c>
      <c r="R32" s="79">
        <v>2334</v>
      </c>
      <c r="S32" s="79">
        <v>2486</v>
      </c>
      <c r="T32" s="79">
        <v>0</v>
      </c>
      <c r="U32" s="79">
        <v>0</v>
      </c>
      <c r="V32" s="79">
        <v>219</v>
      </c>
      <c r="W32" s="79">
        <v>1236</v>
      </c>
      <c r="X32" s="79">
        <v>0</v>
      </c>
      <c r="Y32" s="79">
        <v>0</v>
      </c>
      <c r="Z32" s="79">
        <v>5773</v>
      </c>
      <c r="AA32" s="79">
        <v>62448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5773</v>
      </c>
      <c r="AI32" s="79">
        <v>62448</v>
      </c>
      <c r="AJ32" s="79">
        <v>0</v>
      </c>
      <c r="AK32" s="79">
        <v>0</v>
      </c>
      <c r="AL32" s="107"/>
      <c r="AM32" s="8"/>
    </row>
    <row r="33" spans="1:39">
      <c r="A33" s="59" t="s">
        <v>2334</v>
      </c>
      <c r="B33" s="578">
        <v>0</v>
      </c>
      <c r="C33" s="578">
        <v>934</v>
      </c>
      <c r="D33" s="578">
        <v>0</v>
      </c>
      <c r="E33" s="578">
        <v>0</v>
      </c>
      <c r="F33" s="578">
        <v>0</v>
      </c>
      <c r="G33" s="578">
        <v>172</v>
      </c>
      <c r="H33" s="578">
        <v>0</v>
      </c>
      <c r="I33" s="578">
        <v>0</v>
      </c>
      <c r="J33" s="578">
        <v>0</v>
      </c>
      <c r="K33" s="578">
        <v>15343</v>
      </c>
      <c r="L33" s="578">
        <v>0</v>
      </c>
      <c r="M33" s="578">
        <v>0</v>
      </c>
      <c r="N33" s="578">
        <v>0</v>
      </c>
      <c r="O33" s="578">
        <v>44</v>
      </c>
      <c r="P33" s="578">
        <v>0</v>
      </c>
      <c r="Q33" s="578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16493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16493</v>
      </c>
      <c r="AJ33" s="79">
        <v>0</v>
      </c>
      <c r="AK33" s="79">
        <v>0</v>
      </c>
      <c r="AL33" s="107"/>
      <c r="AM33" s="8"/>
    </row>
    <row r="34" spans="1:39">
      <c r="A34" s="59" t="s">
        <v>2335</v>
      </c>
      <c r="B34" s="578">
        <v>1154</v>
      </c>
      <c r="C34" s="578">
        <v>9803</v>
      </c>
      <c r="D34" s="578">
        <v>0</v>
      </c>
      <c r="E34" s="578">
        <v>0</v>
      </c>
      <c r="F34" s="578">
        <v>-190</v>
      </c>
      <c r="G34" s="578">
        <v>2382</v>
      </c>
      <c r="H34" s="578">
        <v>0</v>
      </c>
      <c r="I34" s="578">
        <v>0</v>
      </c>
      <c r="J34" s="578">
        <v>744</v>
      </c>
      <c r="K34" s="578">
        <v>24716</v>
      </c>
      <c r="L34" s="578">
        <v>0</v>
      </c>
      <c r="M34" s="578">
        <v>0</v>
      </c>
      <c r="N34" s="578">
        <v>175</v>
      </c>
      <c r="O34" s="578">
        <v>1434</v>
      </c>
      <c r="P34" s="578">
        <v>0</v>
      </c>
      <c r="Q34" s="578">
        <v>0</v>
      </c>
      <c r="R34" s="79">
        <v>0</v>
      </c>
      <c r="S34" s="79">
        <v>0</v>
      </c>
      <c r="T34" s="79">
        <v>0</v>
      </c>
      <c r="U34" s="79">
        <v>0</v>
      </c>
      <c r="V34" s="79">
        <v>92</v>
      </c>
      <c r="W34" s="79">
        <v>402</v>
      </c>
      <c r="X34" s="79">
        <v>0</v>
      </c>
      <c r="Y34" s="79">
        <v>0</v>
      </c>
      <c r="Z34" s="79">
        <v>1975</v>
      </c>
      <c r="AA34" s="79">
        <v>38737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1975</v>
      </c>
      <c r="AI34" s="79">
        <v>38737</v>
      </c>
      <c r="AJ34" s="79">
        <v>0</v>
      </c>
      <c r="AK34" s="79">
        <v>0</v>
      </c>
      <c r="AL34" s="107"/>
      <c r="AM34" s="8"/>
    </row>
    <row r="35" spans="1:39">
      <c r="A35" s="60" t="s">
        <v>2336</v>
      </c>
      <c r="B35" s="581">
        <v>282</v>
      </c>
      <c r="C35" s="581">
        <v>2502</v>
      </c>
      <c r="D35" s="581">
        <v>0</v>
      </c>
      <c r="E35" s="581">
        <v>0</v>
      </c>
      <c r="F35" s="581">
        <v>99</v>
      </c>
      <c r="G35" s="581">
        <v>325</v>
      </c>
      <c r="H35" s="581">
        <v>0</v>
      </c>
      <c r="I35" s="581">
        <v>0</v>
      </c>
      <c r="J35" s="581">
        <v>622</v>
      </c>
      <c r="K35" s="581">
        <v>25306</v>
      </c>
      <c r="L35" s="581">
        <v>0</v>
      </c>
      <c r="M35" s="581">
        <v>0</v>
      </c>
      <c r="N35" s="581">
        <v>78</v>
      </c>
      <c r="O35" s="581">
        <v>314</v>
      </c>
      <c r="P35" s="581">
        <v>0</v>
      </c>
      <c r="Q35" s="581">
        <v>0</v>
      </c>
      <c r="R35" s="85">
        <v>0</v>
      </c>
      <c r="S35" s="85">
        <v>0</v>
      </c>
      <c r="T35" s="85">
        <v>0</v>
      </c>
      <c r="U35" s="85">
        <v>0</v>
      </c>
      <c r="V35" s="85">
        <v>14</v>
      </c>
      <c r="W35" s="85">
        <v>524</v>
      </c>
      <c r="X35" s="85">
        <v>0</v>
      </c>
      <c r="Y35" s="85">
        <v>0</v>
      </c>
      <c r="Z35" s="85">
        <v>1095</v>
      </c>
      <c r="AA35" s="85">
        <v>28971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  <c r="AG35" s="85">
        <v>0</v>
      </c>
      <c r="AH35" s="85">
        <v>1095</v>
      </c>
      <c r="AI35" s="85">
        <v>28971</v>
      </c>
      <c r="AJ35" s="85">
        <v>0</v>
      </c>
      <c r="AK35" s="85">
        <v>0</v>
      </c>
      <c r="AL35" s="107"/>
      <c r="AM35" s="8"/>
    </row>
    <row r="36" spans="1:39">
      <c r="A36" s="59" t="s">
        <v>2337</v>
      </c>
      <c r="B36" s="578">
        <v>670</v>
      </c>
      <c r="C36" s="578">
        <v>28106</v>
      </c>
      <c r="D36" s="578">
        <v>0</v>
      </c>
      <c r="E36" s="578">
        <v>9223</v>
      </c>
      <c r="F36" s="578">
        <v>78</v>
      </c>
      <c r="G36" s="578">
        <v>12214</v>
      </c>
      <c r="H36" s="578">
        <v>0</v>
      </c>
      <c r="I36" s="578">
        <v>3099</v>
      </c>
      <c r="J36" s="578">
        <v>1477</v>
      </c>
      <c r="K36" s="578">
        <v>156038</v>
      </c>
      <c r="L36" s="578">
        <v>0</v>
      </c>
      <c r="M36" s="578">
        <v>16469</v>
      </c>
      <c r="N36" s="578">
        <v>321</v>
      </c>
      <c r="O36" s="578">
        <v>3646</v>
      </c>
      <c r="P36" s="578">
        <v>0</v>
      </c>
      <c r="Q36" s="578">
        <v>1410</v>
      </c>
      <c r="R36" s="79">
        <v>0</v>
      </c>
      <c r="S36" s="79">
        <v>1388</v>
      </c>
      <c r="T36" s="79">
        <v>0</v>
      </c>
      <c r="U36" s="79">
        <v>520</v>
      </c>
      <c r="V36" s="79">
        <v>0</v>
      </c>
      <c r="W36" s="79">
        <v>0</v>
      </c>
      <c r="X36" s="79">
        <v>0</v>
      </c>
      <c r="Y36" s="79">
        <v>0</v>
      </c>
      <c r="Z36" s="79">
        <v>2546</v>
      </c>
      <c r="AA36" s="79">
        <v>201392</v>
      </c>
      <c r="AB36" s="79">
        <v>0</v>
      </c>
      <c r="AC36" s="79">
        <v>30721</v>
      </c>
      <c r="AD36" s="79">
        <v>0</v>
      </c>
      <c r="AE36" s="79">
        <v>0</v>
      </c>
      <c r="AF36" s="79">
        <v>0</v>
      </c>
      <c r="AG36" s="79">
        <v>0</v>
      </c>
      <c r="AH36" s="79">
        <v>2546</v>
      </c>
      <c r="AI36" s="79">
        <v>201392</v>
      </c>
      <c r="AJ36" s="79">
        <v>0</v>
      </c>
      <c r="AK36" s="79">
        <v>30721</v>
      </c>
      <c r="AL36" s="107"/>
      <c r="AM36" s="8"/>
    </row>
    <row r="37" spans="1:39">
      <c r="A37" s="59" t="s">
        <v>2338</v>
      </c>
      <c r="B37" s="578">
        <v>0</v>
      </c>
      <c r="C37" s="578">
        <v>-281</v>
      </c>
      <c r="D37" s="578">
        <v>0</v>
      </c>
      <c r="E37" s="578">
        <v>0</v>
      </c>
      <c r="F37" s="578">
        <v>0</v>
      </c>
      <c r="G37" s="578">
        <v>26</v>
      </c>
      <c r="H37" s="578">
        <v>0</v>
      </c>
      <c r="I37" s="578">
        <v>0</v>
      </c>
      <c r="J37" s="578">
        <v>10</v>
      </c>
      <c r="K37" s="578">
        <v>8279</v>
      </c>
      <c r="L37" s="578">
        <v>0</v>
      </c>
      <c r="M37" s="578">
        <v>0</v>
      </c>
      <c r="N37" s="578">
        <v>0</v>
      </c>
      <c r="O37" s="578">
        <v>-212</v>
      </c>
      <c r="P37" s="578">
        <v>0</v>
      </c>
      <c r="Q37" s="578">
        <v>0</v>
      </c>
      <c r="R37" s="79">
        <v>0</v>
      </c>
      <c r="S37" s="79">
        <v>0</v>
      </c>
      <c r="T37" s="79">
        <v>0</v>
      </c>
      <c r="U37" s="79">
        <v>0</v>
      </c>
      <c r="V37" s="79">
        <v>-1</v>
      </c>
      <c r="W37" s="79">
        <v>0</v>
      </c>
      <c r="X37" s="79">
        <v>0</v>
      </c>
      <c r="Y37" s="79">
        <v>0</v>
      </c>
      <c r="Z37" s="79">
        <v>9</v>
      </c>
      <c r="AA37" s="79">
        <v>7812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9</v>
      </c>
      <c r="AI37" s="79">
        <v>7812</v>
      </c>
      <c r="AJ37" s="79">
        <v>0</v>
      </c>
      <c r="AK37" s="79">
        <v>0</v>
      </c>
      <c r="AL37" s="107"/>
      <c r="AM37" s="8"/>
    </row>
    <row r="38" spans="1:39">
      <c r="A38" s="59" t="s">
        <v>2339</v>
      </c>
      <c r="B38" s="578">
        <v>2847</v>
      </c>
      <c r="C38" s="578">
        <v>71528.828087436006</v>
      </c>
      <c r="D38" s="578">
        <v>3983</v>
      </c>
      <c r="E38" s="578">
        <v>19219</v>
      </c>
      <c r="F38" s="578">
        <v>482</v>
      </c>
      <c r="G38" s="578">
        <v>16300.628720199998</v>
      </c>
      <c r="H38" s="578">
        <v>752</v>
      </c>
      <c r="I38" s="578">
        <v>3737</v>
      </c>
      <c r="J38" s="578">
        <v>5381</v>
      </c>
      <c r="K38" s="578">
        <v>132429.93185779697</v>
      </c>
      <c r="L38" s="578">
        <v>9190</v>
      </c>
      <c r="M38" s="578">
        <v>11262</v>
      </c>
      <c r="N38" s="578">
        <v>3363</v>
      </c>
      <c r="O38" s="578">
        <v>8958.7860660740007</v>
      </c>
      <c r="P38" s="578">
        <v>2413</v>
      </c>
      <c r="Q38" s="578">
        <v>8358</v>
      </c>
      <c r="R38" s="79">
        <v>5</v>
      </c>
      <c r="S38" s="79">
        <v>1624.4523212650001</v>
      </c>
      <c r="T38" s="79">
        <v>11</v>
      </c>
      <c r="U38" s="79">
        <v>2</v>
      </c>
      <c r="V38" s="79">
        <v>1</v>
      </c>
      <c r="W38" s="79">
        <v>162.46476033900399</v>
      </c>
      <c r="X38" s="79">
        <v>5</v>
      </c>
      <c r="Y38" s="79">
        <v>0</v>
      </c>
      <c r="Z38" s="79">
        <v>12079</v>
      </c>
      <c r="AA38" s="79">
        <v>231005.09181311101</v>
      </c>
      <c r="AB38" s="79">
        <v>16354</v>
      </c>
      <c r="AC38" s="79">
        <v>42578</v>
      </c>
      <c r="AD38" s="79">
        <v>0</v>
      </c>
      <c r="AE38" s="79">
        <v>0</v>
      </c>
      <c r="AF38" s="79">
        <v>0</v>
      </c>
      <c r="AG38" s="79">
        <v>0</v>
      </c>
      <c r="AH38" s="79">
        <v>12079</v>
      </c>
      <c r="AI38" s="79">
        <v>231005.09181311101</v>
      </c>
      <c r="AJ38" s="79">
        <v>16354</v>
      </c>
      <c r="AK38" s="79">
        <v>42578</v>
      </c>
      <c r="AL38" s="107"/>
      <c r="AM38" s="8"/>
    </row>
    <row r="39" spans="1:39">
      <c r="A39" s="59" t="s">
        <v>2340</v>
      </c>
      <c r="B39" s="578">
        <v>0</v>
      </c>
      <c r="C39" s="578">
        <v>0</v>
      </c>
      <c r="D39" s="578">
        <v>0</v>
      </c>
      <c r="E39" s="578">
        <v>0</v>
      </c>
      <c r="F39" s="578">
        <v>0</v>
      </c>
      <c r="G39" s="578">
        <v>0</v>
      </c>
      <c r="H39" s="578">
        <v>0</v>
      </c>
      <c r="I39" s="578">
        <v>0</v>
      </c>
      <c r="J39" s="578">
        <v>0</v>
      </c>
      <c r="K39" s="578">
        <v>0</v>
      </c>
      <c r="L39" s="578">
        <v>0</v>
      </c>
      <c r="M39" s="578">
        <v>0</v>
      </c>
      <c r="N39" s="578">
        <v>0</v>
      </c>
      <c r="O39" s="578">
        <v>0</v>
      </c>
      <c r="P39" s="578">
        <v>0</v>
      </c>
      <c r="Q39" s="578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107"/>
      <c r="AM39" s="8"/>
    </row>
    <row r="40" spans="1:39">
      <c r="A40" s="60" t="s">
        <v>2341</v>
      </c>
      <c r="B40" s="578">
        <v>0</v>
      </c>
      <c r="C40" s="578">
        <v>0</v>
      </c>
      <c r="D40" s="578">
        <v>0</v>
      </c>
      <c r="E40" s="578">
        <v>0</v>
      </c>
      <c r="F40" s="578">
        <v>0</v>
      </c>
      <c r="G40" s="578">
        <v>0</v>
      </c>
      <c r="H40" s="578">
        <v>0</v>
      </c>
      <c r="I40" s="578">
        <v>0</v>
      </c>
      <c r="J40" s="578">
        <v>0</v>
      </c>
      <c r="K40" s="578">
        <v>0</v>
      </c>
      <c r="L40" s="578">
        <v>0</v>
      </c>
      <c r="M40" s="578">
        <v>0</v>
      </c>
      <c r="N40" s="578">
        <v>0</v>
      </c>
      <c r="O40" s="578">
        <v>0</v>
      </c>
      <c r="P40" s="578">
        <v>0</v>
      </c>
      <c r="Q40" s="578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-221</v>
      </c>
      <c r="AE40" s="79">
        <v>0</v>
      </c>
      <c r="AF40" s="79">
        <v>0</v>
      </c>
      <c r="AG40" s="79">
        <v>0</v>
      </c>
      <c r="AH40" s="79">
        <v>-221</v>
      </c>
      <c r="AI40" s="79">
        <v>0</v>
      </c>
      <c r="AJ40" s="79">
        <v>0</v>
      </c>
      <c r="AK40" s="79">
        <v>0</v>
      </c>
      <c r="AL40" s="107"/>
      <c r="AM40" s="8"/>
    </row>
    <row r="41" spans="1:39">
      <c r="A41" s="59" t="s">
        <v>2342</v>
      </c>
      <c r="B41" s="597">
        <v>1350</v>
      </c>
      <c r="C41" s="597">
        <v>16912</v>
      </c>
      <c r="D41" s="597">
        <v>4129</v>
      </c>
      <c r="E41" s="597">
        <v>0</v>
      </c>
      <c r="F41" s="597">
        <v>792</v>
      </c>
      <c r="G41" s="597">
        <v>4893</v>
      </c>
      <c r="H41" s="597">
        <v>306</v>
      </c>
      <c r="I41" s="597">
        <v>0</v>
      </c>
      <c r="J41" s="597">
        <v>30805</v>
      </c>
      <c r="K41" s="597">
        <v>74400</v>
      </c>
      <c r="L41" s="597">
        <v>3660</v>
      </c>
      <c r="M41" s="597">
        <v>0</v>
      </c>
      <c r="N41" s="597">
        <v>404</v>
      </c>
      <c r="O41" s="597">
        <v>7473</v>
      </c>
      <c r="P41" s="597">
        <v>432</v>
      </c>
      <c r="Q41" s="59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0</v>
      </c>
      <c r="X41" s="87">
        <v>0</v>
      </c>
      <c r="Y41" s="87">
        <v>0</v>
      </c>
      <c r="Z41" s="87">
        <v>33351</v>
      </c>
      <c r="AA41" s="87">
        <v>103678</v>
      </c>
      <c r="AB41" s="87">
        <v>8527</v>
      </c>
      <c r="AC41" s="87">
        <v>0</v>
      </c>
      <c r="AD41" s="87">
        <v>0</v>
      </c>
      <c r="AE41" s="87">
        <v>0</v>
      </c>
      <c r="AF41" s="87">
        <v>0</v>
      </c>
      <c r="AG41" s="87">
        <v>0</v>
      </c>
      <c r="AH41" s="87">
        <v>33351</v>
      </c>
      <c r="AI41" s="87">
        <v>103678</v>
      </c>
      <c r="AJ41" s="87">
        <v>8527</v>
      </c>
      <c r="AK41" s="87">
        <v>0</v>
      </c>
      <c r="AL41" s="107"/>
      <c r="AM41" s="8"/>
    </row>
    <row r="42" spans="1:39">
      <c r="A42" s="59" t="s">
        <v>2343</v>
      </c>
      <c r="B42" s="578">
        <v>-110</v>
      </c>
      <c r="C42" s="578">
        <v>532</v>
      </c>
      <c r="D42" s="578">
        <v>143</v>
      </c>
      <c r="E42" s="578">
        <v>0</v>
      </c>
      <c r="F42" s="578">
        <v>30</v>
      </c>
      <c r="G42" s="578">
        <v>26</v>
      </c>
      <c r="H42" s="578">
        <v>10</v>
      </c>
      <c r="I42" s="578">
        <v>0</v>
      </c>
      <c r="J42" s="578">
        <v>51</v>
      </c>
      <c r="K42" s="578">
        <v>247</v>
      </c>
      <c r="L42" s="578">
        <v>148</v>
      </c>
      <c r="M42" s="578">
        <v>0</v>
      </c>
      <c r="N42" s="578">
        <v>15</v>
      </c>
      <c r="O42" s="578">
        <v>118</v>
      </c>
      <c r="P42" s="578">
        <v>0</v>
      </c>
      <c r="Q42" s="578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-14</v>
      </c>
      <c r="AA42" s="79">
        <v>923</v>
      </c>
      <c r="AB42" s="79">
        <v>301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-14</v>
      </c>
      <c r="AI42" s="79">
        <v>923</v>
      </c>
      <c r="AJ42" s="79">
        <v>301</v>
      </c>
      <c r="AK42" s="79">
        <v>0</v>
      </c>
      <c r="AL42" s="107"/>
      <c r="AM42" s="8"/>
    </row>
    <row r="43" spans="1:39">
      <c r="A43" s="59" t="s">
        <v>2344</v>
      </c>
      <c r="B43" s="578">
        <v>-72</v>
      </c>
      <c r="C43" s="578">
        <v>816</v>
      </c>
      <c r="D43" s="578">
        <v>0</v>
      </c>
      <c r="E43" s="578">
        <v>0</v>
      </c>
      <c r="F43" s="578">
        <v>174</v>
      </c>
      <c r="G43" s="578">
        <v>727</v>
      </c>
      <c r="H43" s="578">
        <v>0</v>
      </c>
      <c r="I43" s="578">
        <v>0</v>
      </c>
      <c r="J43" s="578">
        <v>25</v>
      </c>
      <c r="K43" s="578">
        <v>241</v>
      </c>
      <c r="L43" s="578">
        <v>0</v>
      </c>
      <c r="M43" s="578">
        <v>0</v>
      </c>
      <c r="N43" s="578">
        <v>-2</v>
      </c>
      <c r="O43" s="578">
        <v>-108</v>
      </c>
      <c r="P43" s="578">
        <v>0</v>
      </c>
      <c r="Q43" s="578">
        <v>0</v>
      </c>
      <c r="R43" s="79">
        <v>0</v>
      </c>
      <c r="S43" s="79">
        <v>0</v>
      </c>
      <c r="T43" s="79">
        <v>0</v>
      </c>
      <c r="U43" s="79">
        <v>0</v>
      </c>
      <c r="V43" s="79">
        <v>-4</v>
      </c>
      <c r="W43" s="79">
        <v>1</v>
      </c>
      <c r="X43" s="79">
        <v>0</v>
      </c>
      <c r="Y43" s="79">
        <v>0</v>
      </c>
      <c r="Z43" s="79">
        <v>121</v>
      </c>
      <c r="AA43" s="79">
        <v>1677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121</v>
      </c>
      <c r="AI43" s="79">
        <v>1677</v>
      </c>
      <c r="AJ43" s="79">
        <v>0</v>
      </c>
      <c r="AK43" s="79">
        <v>0</v>
      </c>
      <c r="AL43" s="107"/>
      <c r="AM43" s="8"/>
    </row>
    <row r="44" spans="1:39">
      <c r="A44" s="59" t="s">
        <v>2345</v>
      </c>
      <c r="B44" s="578">
        <v>-7367</v>
      </c>
      <c r="C44" s="578">
        <v>15458</v>
      </c>
      <c r="D44" s="578">
        <v>1621</v>
      </c>
      <c r="E44" s="578">
        <v>124</v>
      </c>
      <c r="F44" s="578">
        <v>145</v>
      </c>
      <c r="G44" s="578">
        <v>1211</v>
      </c>
      <c r="H44" s="578">
        <v>50</v>
      </c>
      <c r="I44" s="578">
        <v>20</v>
      </c>
      <c r="J44" s="578">
        <v>1930</v>
      </c>
      <c r="K44" s="578">
        <v>35346</v>
      </c>
      <c r="L44" s="578">
        <v>3193</v>
      </c>
      <c r="M44" s="578">
        <v>141</v>
      </c>
      <c r="N44" s="578">
        <v>635</v>
      </c>
      <c r="O44" s="578">
        <v>2562</v>
      </c>
      <c r="P44" s="578">
        <v>395</v>
      </c>
      <c r="Q44" s="578">
        <v>16</v>
      </c>
      <c r="R44" s="79">
        <v>43</v>
      </c>
      <c r="S44" s="79">
        <v>354</v>
      </c>
      <c r="T44" s="79">
        <v>16</v>
      </c>
      <c r="U44" s="79">
        <v>0</v>
      </c>
      <c r="V44" s="79">
        <v>15</v>
      </c>
      <c r="W44" s="79">
        <v>69</v>
      </c>
      <c r="X44" s="79">
        <v>0</v>
      </c>
      <c r="Y44" s="79">
        <v>0</v>
      </c>
      <c r="Z44" s="79">
        <v>-4599</v>
      </c>
      <c r="AA44" s="79">
        <v>55000</v>
      </c>
      <c r="AB44" s="79">
        <v>5275</v>
      </c>
      <c r="AC44" s="79">
        <v>301</v>
      </c>
      <c r="AD44" s="79">
        <v>678</v>
      </c>
      <c r="AE44" s="79">
        <v>0</v>
      </c>
      <c r="AF44" s="79">
        <v>0</v>
      </c>
      <c r="AG44" s="79">
        <v>0</v>
      </c>
      <c r="AH44" s="79">
        <v>-3921</v>
      </c>
      <c r="AI44" s="79">
        <v>55000</v>
      </c>
      <c r="AJ44" s="79">
        <v>5275</v>
      </c>
      <c r="AK44" s="79">
        <v>301</v>
      </c>
      <c r="AL44" s="107"/>
      <c r="AM44" s="8"/>
    </row>
    <row r="45" spans="1:39">
      <c r="A45" s="60" t="s">
        <v>2346</v>
      </c>
      <c r="B45" s="581">
        <v>1634</v>
      </c>
      <c r="C45" s="581">
        <v>5566</v>
      </c>
      <c r="D45" s="581">
        <v>3052</v>
      </c>
      <c r="E45" s="581">
        <v>1340</v>
      </c>
      <c r="F45" s="581">
        <v>726</v>
      </c>
      <c r="G45" s="581">
        <v>2224</v>
      </c>
      <c r="H45" s="581">
        <v>781</v>
      </c>
      <c r="I45" s="581">
        <v>564</v>
      </c>
      <c r="J45" s="581">
        <v>918</v>
      </c>
      <c r="K45" s="581">
        <v>11387</v>
      </c>
      <c r="L45" s="581">
        <v>4718</v>
      </c>
      <c r="M45" s="581">
        <v>677</v>
      </c>
      <c r="N45" s="581">
        <v>891</v>
      </c>
      <c r="O45" s="581">
        <v>1122</v>
      </c>
      <c r="P45" s="581">
        <v>235</v>
      </c>
      <c r="Q45" s="581">
        <v>729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4169</v>
      </c>
      <c r="AA45" s="85">
        <v>20299</v>
      </c>
      <c r="AB45" s="85">
        <v>8786</v>
      </c>
      <c r="AC45" s="85">
        <v>3310</v>
      </c>
      <c r="AD45" s="85">
        <v>0</v>
      </c>
      <c r="AE45" s="85">
        <v>0</v>
      </c>
      <c r="AF45" s="85">
        <v>0</v>
      </c>
      <c r="AG45" s="85">
        <v>0</v>
      </c>
      <c r="AH45" s="85">
        <v>4169</v>
      </c>
      <c r="AI45" s="85">
        <v>20299</v>
      </c>
      <c r="AJ45" s="85">
        <v>8786</v>
      </c>
      <c r="AK45" s="85">
        <v>3310</v>
      </c>
      <c r="AL45" s="107"/>
      <c r="AM45" s="8"/>
    </row>
    <row r="46" spans="1:39">
      <c r="A46" s="59" t="s">
        <v>2347</v>
      </c>
      <c r="B46" s="578">
        <v>58</v>
      </c>
      <c r="C46" s="578">
        <v>1101</v>
      </c>
      <c r="D46" s="578">
        <v>390</v>
      </c>
      <c r="E46" s="578">
        <v>1</v>
      </c>
      <c r="F46" s="578">
        <v>9</v>
      </c>
      <c r="G46" s="578">
        <v>88</v>
      </c>
      <c r="H46" s="578">
        <v>0</v>
      </c>
      <c r="I46" s="578">
        <v>0</v>
      </c>
      <c r="J46" s="578">
        <v>97</v>
      </c>
      <c r="K46" s="578">
        <v>2441</v>
      </c>
      <c r="L46" s="578">
        <v>63</v>
      </c>
      <c r="M46" s="578">
        <v>0</v>
      </c>
      <c r="N46" s="578">
        <v>2</v>
      </c>
      <c r="O46" s="578">
        <v>57</v>
      </c>
      <c r="P46" s="578">
        <v>10</v>
      </c>
      <c r="Q46" s="578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1</v>
      </c>
      <c r="X46" s="79">
        <v>0</v>
      </c>
      <c r="Y46" s="79">
        <v>0</v>
      </c>
      <c r="Z46" s="79">
        <v>166</v>
      </c>
      <c r="AA46" s="79">
        <v>3688</v>
      </c>
      <c r="AB46" s="79">
        <v>463</v>
      </c>
      <c r="AC46" s="79">
        <v>1</v>
      </c>
      <c r="AD46" s="79">
        <v>0</v>
      </c>
      <c r="AE46" s="79">
        <v>0</v>
      </c>
      <c r="AF46" s="79">
        <v>0</v>
      </c>
      <c r="AG46" s="79">
        <v>0</v>
      </c>
      <c r="AH46" s="79">
        <v>166</v>
      </c>
      <c r="AI46" s="79">
        <v>3688</v>
      </c>
      <c r="AJ46" s="79">
        <v>463</v>
      </c>
      <c r="AK46" s="79">
        <v>1</v>
      </c>
      <c r="AL46" s="107"/>
      <c r="AM46" s="8"/>
    </row>
    <row r="47" spans="1:39">
      <c r="A47" s="59" t="s">
        <v>2348</v>
      </c>
      <c r="B47" s="578">
        <v>25264</v>
      </c>
      <c r="C47" s="578">
        <v>0</v>
      </c>
      <c r="D47" s="578">
        <v>0</v>
      </c>
      <c r="E47" s="578">
        <v>0</v>
      </c>
      <c r="F47" s="578">
        <v>5979</v>
      </c>
      <c r="G47" s="578">
        <v>0</v>
      </c>
      <c r="H47" s="578">
        <v>0</v>
      </c>
      <c r="I47" s="578">
        <v>0</v>
      </c>
      <c r="J47" s="578">
        <v>67342</v>
      </c>
      <c r="K47" s="578">
        <v>0</v>
      </c>
      <c r="L47" s="578">
        <v>0</v>
      </c>
      <c r="M47" s="578">
        <v>0</v>
      </c>
      <c r="N47" s="578">
        <v>8846</v>
      </c>
      <c r="O47" s="578">
        <v>0</v>
      </c>
      <c r="P47" s="578">
        <v>0</v>
      </c>
      <c r="Q47" s="578">
        <v>0</v>
      </c>
      <c r="R47" s="79">
        <v>0</v>
      </c>
      <c r="S47" s="79">
        <v>0</v>
      </c>
      <c r="T47" s="79">
        <v>0</v>
      </c>
      <c r="U47" s="79">
        <v>0</v>
      </c>
      <c r="V47" s="79">
        <v>4443</v>
      </c>
      <c r="W47" s="79">
        <v>0</v>
      </c>
      <c r="X47" s="79">
        <v>0</v>
      </c>
      <c r="Y47" s="79">
        <v>0</v>
      </c>
      <c r="Z47" s="79">
        <v>111874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111874</v>
      </c>
      <c r="AI47" s="79">
        <v>0</v>
      </c>
      <c r="AJ47" s="79">
        <v>0</v>
      </c>
      <c r="AK47" s="79">
        <v>0</v>
      </c>
      <c r="AL47" s="107"/>
      <c r="AM47" s="8"/>
    </row>
    <row r="48" spans="1:39">
      <c r="A48" s="59" t="s">
        <v>2349</v>
      </c>
      <c r="B48" s="578">
        <v>140</v>
      </c>
      <c r="C48" s="578">
        <v>717</v>
      </c>
      <c r="D48" s="578">
        <v>71</v>
      </c>
      <c r="E48" s="578">
        <v>15</v>
      </c>
      <c r="F48" s="578">
        <v>16</v>
      </c>
      <c r="G48" s="578">
        <v>147</v>
      </c>
      <c r="H48" s="578">
        <v>7</v>
      </c>
      <c r="I48" s="578">
        <v>14</v>
      </c>
      <c r="J48" s="578">
        <v>176</v>
      </c>
      <c r="K48" s="578">
        <v>10349</v>
      </c>
      <c r="L48" s="578">
        <v>80</v>
      </c>
      <c r="M48" s="578">
        <v>7</v>
      </c>
      <c r="N48" s="578">
        <v>36</v>
      </c>
      <c r="O48" s="578">
        <v>173</v>
      </c>
      <c r="P48" s="578">
        <v>48</v>
      </c>
      <c r="Q48" s="578">
        <v>3</v>
      </c>
      <c r="R48" s="79">
        <v>0</v>
      </c>
      <c r="S48" s="79">
        <v>0</v>
      </c>
      <c r="T48" s="79">
        <v>0</v>
      </c>
      <c r="U48" s="79">
        <v>0</v>
      </c>
      <c r="V48" s="79">
        <v>190</v>
      </c>
      <c r="W48" s="79">
        <v>89</v>
      </c>
      <c r="X48" s="79">
        <v>0</v>
      </c>
      <c r="Y48" s="79">
        <v>0</v>
      </c>
      <c r="Z48" s="79">
        <v>558</v>
      </c>
      <c r="AA48" s="79">
        <v>11475</v>
      </c>
      <c r="AB48" s="79">
        <v>206</v>
      </c>
      <c r="AC48" s="79">
        <v>39</v>
      </c>
      <c r="AD48" s="79">
        <v>0</v>
      </c>
      <c r="AE48" s="79">
        <v>0</v>
      </c>
      <c r="AF48" s="79">
        <v>0</v>
      </c>
      <c r="AG48" s="79">
        <v>0</v>
      </c>
      <c r="AH48" s="79">
        <v>558</v>
      </c>
      <c r="AI48" s="79">
        <v>11475</v>
      </c>
      <c r="AJ48" s="79">
        <v>206</v>
      </c>
      <c r="AK48" s="79">
        <v>39</v>
      </c>
      <c r="AL48" s="107"/>
      <c r="AM48" s="8"/>
    </row>
    <row r="49" spans="1:39">
      <c r="A49" s="59" t="s">
        <v>2350</v>
      </c>
      <c r="B49" s="578">
        <v>0</v>
      </c>
      <c r="C49" s="578">
        <v>172</v>
      </c>
      <c r="D49" s="578">
        <v>0</v>
      </c>
      <c r="E49" s="578">
        <v>0</v>
      </c>
      <c r="F49" s="578">
        <v>0</v>
      </c>
      <c r="G49" s="578">
        <v>45</v>
      </c>
      <c r="H49" s="578">
        <v>0</v>
      </c>
      <c r="I49" s="578">
        <v>0</v>
      </c>
      <c r="J49" s="578">
        <v>0</v>
      </c>
      <c r="K49" s="578">
        <v>1724</v>
      </c>
      <c r="L49" s="578">
        <v>0</v>
      </c>
      <c r="M49" s="578">
        <v>0</v>
      </c>
      <c r="N49" s="578">
        <v>0</v>
      </c>
      <c r="O49" s="578">
        <v>237</v>
      </c>
      <c r="P49" s="578">
        <v>0</v>
      </c>
      <c r="Q49" s="578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2178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2178</v>
      </c>
      <c r="AJ49" s="79">
        <v>0</v>
      </c>
      <c r="AK49" s="79">
        <v>0</v>
      </c>
      <c r="AL49" s="107"/>
      <c r="AM49" s="8"/>
    </row>
    <row r="50" spans="1:39">
      <c r="A50" s="59" t="s">
        <v>2351</v>
      </c>
      <c r="B50" s="578">
        <v>966</v>
      </c>
      <c r="C50" s="578">
        <v>44461</v>
      </c>
      <c r="D50" s="578">
        <v>1901</v>
      </c>
      <c r="E50" s="578">
        <v>0</v>
      </c>
      <c r="F50" s="578">
        <v>368</v>
      </c>
      <c r="G50" s="578">
        <v>7222</v>
      </c>
      <c r="H50" s="578">
        <v>230</v>
      </c>
      <c r="I50" s="578">
        <v>0</v>
      </c>
      <c r="J50" s="578">
        <v>4575</v>
      </c>
      <c r="K50" s="578">
        <v>112639</v>
      </c>
      <c r="L50" s="578">
        <v>2981</v>
      </c>
      <c r="M50" s="578">
        <v>0</v>
      </c>
      <c r="N50" s="578">
        <v>5431</v>
      </c>
      <c r="O50" s="578">
        <v>11137</v>
      </c>
      <c r="P50" s="578">
        <v>656</v>
      </c>
      <c r="Q50" s="578">
        <v>0</v>
      </c>
      <c r="R50" s="79">
        <v>1</v>
      </c>
      <c r="S50" s="79">
        <v>0</v>
      </c>
      <c r="T50" s="79">
        <v>0</v>
      </c>
      <c r="U50" s="79">
        <v>0</v>
      </c>
      <c r="V50" s="79">
        <v>22163</v>
      </c>
      <c r="W50" s="79">
        <v>90619</v>
      </c>
      <c r="X50" s="79">
        <v>0</v>
      </c>
      <c r="Y50" s="79">
        <v>0</v>
      </c>
      <c r="Z50" s="79">
        <v>33504</v>
      </c>
      <c r="AA50" s="79">
        <v>266078</v>
      </c>
      <c r="AB50" s="79">
        <v>5768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33504</v>
      </c>
      <c r="AI50" s="79">
        <v>266078</v>
      </c>
      <c r="AJ50" s="79">
        <v>5768</v>
      </c>
      <c r="AK50" s="79">
        <v>0</v>
      </c>
      <c r="AL50" s="107"/>
      <c r="AM50" s="8"/>
    </row>
    <row r="51" spans="1:39">
      <c r="A51" s="61" t="s">
        <v>1619</v>
      </c>
      <c r="B51" s="582">
        <v>99646</v>
      </c>
      <c r="C51" s="582">
        <v>529263.82808743604</v>
      </c>
      <c r="D51" s="582">
        <v>88831</v>
      </c>
      <c r="E51" s="582">
        <v>102894</v>
      </c>
      <c r="F51" s="582">
        <v>26701</v>
      </c>
      <c r="G51" s="582">
        <v>134583.62872019998</v>
      </c>
      <c r="H51" s="582">
        <v>16510</v>
      </c>
      <c r="I51" s="582">
        <v>16113</v>
      </c>
      <c r="J51" s="582">
        <v>217476</v>
      </c>
      <c r="K51" s="582">
        <v>1712156.9318577969</v>
      </c>
      <c r="L51" s="582">
        <v>187789</v>
      </c>
      <c r="M51" s="582">
        <v>57709</v>
      </c>
      <c r="N51" s="582">
        <v>48668</v>
      </c>
      <c r="O51" s="582">
        <v>103016.786066074</v>
      </c>
      <c r="P51" s="582">
        <v>19809</v>
      </c>
      <c r="Q51" s="582">
        <v>35059</v>
      </c>
      <c r="R51" s="86">
        <v>3591</v>
      </c>
      <c r="S51" s="86">
        <v>12556.452321265</v>
      </c>
      <c r="T51" s="86">
        <v>3089</v>
      </c>
      <c r="U51" s="86">
        <v>1065</v>
      </c>
      <c r="V51" s="86">
        <v>46160</v>
      </c>
      <c r="W51" s="86">
        <v>110674.464760339</v>
      </c>
      <c r="X51" s="86">
        <v>203</v>
      </c>
      <c r="Y51" s="86">
        <v>2854</v>
      </c>
      <c r="Z51" s="86">
        <v>442242</v>
      </c>
      <c r="AA51" s="86">
        <v>2602252.0918131112</v>
      </c>
      <c r="AB51" s="86">
        <v>316231</v>
      </c>
      <c r="AC51" s="86">
        <v>215694</v>
      </c>
      <c r="AD51" s="86">
        <v>8959</v>
      </c>
      <c r="AE51" s="86">
        <v>2165</v>
      </c>
      <c r="AF51" s="86">
        <v>710</v>
      </c>
      <c r="AG51" s="86">
        <v>0</v>
      </c>
      <c r="AH51" s="86">
        <v>451201</v>
      </c>
      <c r="AI51" s="86">
        <v>2604417.0918131112</v>
      </c>
      <c r="AJ51" s="86">
        <v>316941</v>
      </c>
      <c r="AK51" s="86">
        <v>215694</v>
      </c>
      <c r="AL51" s="107"/>
      <c r="AM51" s="8"/>
    </row>
    <row r="52" spans="1:39">
      <c r="A52" s="62" t="s">
        <v>243</v>
      </c>
      <c r="B52" s="578">
        <v>0</v>
      </c>
      <c r="C52" s="578">
        <v>0</v>
      </c>
      <c r="D52" s="578">
        <v>0</v>
      </c>
      <c r="E52" s="578">
        <v>0</v>
      </c>
      <c r="F52" s="578">
        <v>0</v>
      </c>
      <c r="G52" s="578">
        <v>0</v>
      </c>
      <c r="H52" s="578">
        <v>0</v>
      </c>
      <c r="I52" s="578">
        <v>0</v>
      </c>
      <c r="J52" s="578">
        <v>776</v>
      </c>
      <c r="K52" s="578">
        <v>0</v>
      </c>
      <c r="L52" s="578">
        <v>0</v>
      </c>
      <c r="M52" s="578">
        <v>0</v>
      </c>
      <c r="N52" s="578">
        <v>0</v>
      </c>
      <c r="O52" s="578">
        <v>0</v>
      </c>
      <c r="P52" s="578">
        <v>0</v>
      </c>
      <c r="Q52" s="578">
        <v>0</v>
      </c>
      <c r="R52" s="79">
        <v>0</v>
      </c>
      <c r="S52" s="79">
        <v>0</v>
      </c>
      <c r="T52" s="79">
        <v>0</v>
      </c>
      <c r="U52" s="79">
        <v>0</v>
      </c>
      <c r="V52" s="79">
        <v>-11</v>
      </c>
      <c r="W52" s="79">
        <v>0</v>
      </c>
      <c r="X52" s="79">
        <v>0</v>
      </c>
      <c r="Y52" s="79">
        <v>0</v>
      </c>
      <c r="Z52" s="79">
        <v>765</v>
      </c>
      <c r="AA52" s="79">
        <v>0</v>
      </c>
      <c r="AB52" s="79">
        <v>0</v>
      </c>
      <c r="AC52" s="79">
        <v>0</v>
      </c>
      <c r="AD52" s="79">
        <v>31356</v>
      </c>
      <c r="AE52" s="79">
        <v>0</v>
      </c>
      <c r="AF52" s="79">
        <v>0</v>
      </c>
      <c r="AG52" s="79">
        <v>0</v>
      </c>
      <c r="AH52" s="79">
        <v>32121</v>
      </c>
      <c r="AI52" s="79">
        <v>0</v>
      </c>
      <c r="AJ52" s="79">
        <v>0</v>
      </c>
      <c r="AK52" s="79">
        <v>0</v>
      </c>
      <c r="AL52" s="107"/>
      <c r="AM52" s="8"/>
    </row>
    <row r="53" spans="1:39">
      <c r="A53" s="59" t="s">
        <v>2352</v>
      </c>
      <c r="B53" s="578">
        <v>0</v>
      </c>
      <c r="C53" s="578">
        <v>0</v>
      </c>
      <c r="D53" s="578">
        <v>0</v>
      </c>
      <c r="E53" s="578">
        <v>0</v>
      </c>
      <c r="F53" s="578">
        <v>0</v>
      </c>
      <c r="G53" s="578">
        <v>0</v>
      </c>
      <c r="H53" s="578">
        <v>0</v>
      </c>
      <c r="I53" s="578">
        <v>0</v>
      </c>
      <c r="J53" s="578">
        <v>0</v>
      </c>
      <c r="K53" s="578">
        <v>3973</v>
      </c>
      <c r="L53" s="578">
        <v>0</v>
      </c>
      <c r="M53" s="578">
        <v>0</v>
      </c>
      <c r="N53" s="578">
        <v>0</v>
      </c>
      <c r="O53" s="578">
        <v>0</v>
      </c>
      <c r="P53" s="578">
        <v>0</v>
      </c>
      <c r="Q53" s="578">
        <v>0</v>
      </c>
      <c r="R53" s="79">
        <v>0</v>
      </c>
      <c r="S53" s="79">
        <v>0</v>
      </c>
      <c r="T53" s="79">
        <v>0</v>
      </c>
      <c r="U53" s="79">
        <v>0</v>
      </c>
      <c r="V53" s="79">
        <v>5443</v>
      </c>
      <c r="W53" s="79">
        <v>0</v>
      </c>
      <c r="X53" s="79">
        <v>0</v>
      </c>
      <c r="Y53" s="79">
        <v>0</v>
      </c>
      <c r="Z53" s="79">
        <v>5443</v>
      </c>
      <c r="AA53" s="79">
        <v>3973</v>
      </c>
      <c r="AB53" s="79">
        <v>0</v>
      </c>
      <c r="AC53" s="79">
        <v>0</v>
      </c>
      <c r="AD53" s="79">
        <v>0</v>
      </c>
      <c r="AE53" s="79">
        <v>34859</v>
      </c>
      <c r="AF53" s="79">
        <v>0</v>
      </c>
      <c r="AG53" s="79">
        <v>0</v>
      </c>
      <c r="AH53" s="79">
        <v>5443</v>
      </c>
      <c r="AI53" s="79">
        <v>38832</v>
      </c>
      <c r="AJ53" s="79">
        <v>0</v>
      </c>
      <c r="AK53" s="79">
        <v>0</v>
      </c>
      <c r="AL53" s="107"/>
      <c r="AM53" s="8"/>
    </row>
    <row r="54" spans="1:39">
      <c r="A54" s="59" t="s">
        <v>244</v>
      </c>
      <c r="B54" s="578">
        <v>0</v>
      </c>
      <c r="C54" s="578">
        <v>0</v>
      </c>
      <c r="D54" s="578">
        <v>0</v>
      </c>
      <c r="E54" s="578">
        <v>0</v>
      </c>
      <c r="F54" s="578">
        <v>0</v>
      </c>
      <c r="G54" s="578">
        <v>0</v>
      </c>
      <c r="H54" s="578">
        <v>0</v>
      </c>
      <c r="I54" s="578">
        <v>0</v>
      </c>
      <c r="J54" s="578">
        <v>0</v>
      </c>
      <c r="K54" s="578">
        <v>0</v>
      </c>
      <c r="L54" s="578">
        <v>0</v>
      </c>
      <c r="M54" s="578">
        <v>0</v>
      </c>
      <c r="N54" s="578">
        <v>0</v>
      </c>
      <c r="O54" s="578">
        <v>0</v>
      </c>
      <c r="P54" s="578">
        <v>0</v>
      </c>
      <c r="Q54" s="578">
        <v>0</v>
      </c>
      <c r="R54" s="79">
        <v>0</v>
      </c>
      <c r="S54" s="79">
        <v>0</v>
      </c>
      <c r="T54" s="79">
        <v>0</v>
      </c>
      <c r="U54" s="79">
        <v>0</v>
      </c>
      <c r="V54" s="79">
        <v>16266</v>
      </c>
      <c r="W54" s="79">
        <v>23586</v>
      </c>
      <c r="X54" s="79">
        <v>1627</v>
      </c>
      <c r="Y54" s="79">
        <v>39853</v>
      </c>
      <c r="Z54" s="79">
        <v>16266</v>
      </c>
      <c r="AA54" s="79">
        <v>23586</v>
      </c>
      <c r="AB54" s="79">
        <v>1627</v>
      </c>
      <c r="AC54" s="79">
        <v>39853</v>
      </c>
      <c r="AD54" s="79">
        <v>26004</v>
      </c>
      <c r="AE54" s="79">
        <v>232020</v>
      </c>
      <c r="AF54" s="79">
        <v>77527</v>
      </c>
      <c r="AG54" s="79">
        <v>2780</v>
      </c>
      <c r="AH54" s="79">
        <v>42270</v>
      </c>
      <c r="AI54" s="79">
        <v>255606</v>
      </c>
      <c r="AJ54" s="79">
        <v>79154</v>
      </c>
      <c r="AK54" s="79">
        <v>42633</v>
      </c>
      <c r="AL54" s="107"/>
      <c r="AM54" s="8"/>
    </row>
    <row r="55" spans="1:39">
      <c r="A55" s="59" t="s">
        <v>245</v>
      </c>
      <c r="B55" s="578">
        <v>0</v>
      </c>
      <c r="C55" s="578">
        <v>0</v>
      </c>
      <c r="D55" s="578">
        <v>0</v>
      </c>
      <c r="E55" s="578">
        <v>0</v>
      </c>
      <c r="F55" s="578">
        <v>0</v>
      </c>
      <c r="G55" s="578">
        <v>0</v>
      </c>
      <c r="H55" s="578">
        <v>0</v>
      </c>
      <c r="I55" s="578">
        <v>0</v>
      </c>
      <c r="J55" s="578">
        <v>0</v>
      </c>
      <c r="K55" s="578">
        <v>0</v>
      </c>
      <c r="L55" s="578">
        <v>0</v>
      </c>
      <c r="M55" s="578">
        <v>0</v>
      </c>
      <c r="N55" s="578">
        <v>0</v>
      </c>
      <c r="O55" s="578">
        <v>0</v>
      </c>
      <c r="P55" s="578">
        <v>0</v>
      </c>
      <c r="Q55" s="578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79">
        <v>0</v>
      </c>
      <c r="AD55" s="79">
        <v>14410</v>
      </c>
      <c r="AE55" s="79">
        <v>0</v>
      </c>
      <c r="AF55" s="79">
        <v>0</v>
      </c>
      <c r="AG55" s="79">
        <v>0</v>
      </c>
      <c r="AH55" s="79">
        <v>14410</v>
      </c>
      <c r="AI55" s="79">
        <v>0</v>
      </c>
      <c r="AJ55" s="79">
        <v>0</v>
      </c>
      <c r="AK55" s="79">
        <v>0</v>
      </c>
      <c r="AL55" s="107"/>
      <c r="AM55" s="8"/>
    </row>
    <row r="56" spans="1:39">
      <c r="A56" s="60" t="s">
        <v>2353</v>
      </c>
      <c r="B56" s="578">
        <v>0</v>
      </c>
      <c r="C56" s="578">
        <v>0</v>
      </c>
      <c r="D56" s="578">
        <v>0</v>
      </c>
      <c r="E56" s="578">
        <v>0</v>
      </c>
      <c r="F56" s="578">
        <v>0</v>
      </c>
      <c r="G56" s="578">
        <v>0</v>
      </c>
      <c r="H56" s="578">
        <v>0</v>
      </c>
      <c r="I56" s="578">
        <v>0</v>
      </c>
      <c r="J56" s="578">
        <v>6112</v>
      </c>
      <c r="K56" s="578">
        <v>0</v>
      </c>
      <c r="L56" s="578">
        <v>0</v>
      </c>
      <c r="M56" s="578">
        <v>0</v>
      </c>
      <c r="N56" s="578">
        <v>0</v>
      </c>
      <c r="O56" s="578">
        <v>0</v>
      </c>
      <c r="P56" s="578">
        <v>0</v>
      </c>
      <c r="Q56" s="578">
        <v>0</v>
      </c>
      <c r="R56" s="79">
        <v>0</v>
      </c>
      <c r="S56" s="79">
        <v>0</v>
      </c>
      <c r="T56" s="79">
        <v>0</v>
      </c>
      <c r="U56" s="79">
        <v>0</v>
      </c>
      <c r="V56" s="79">
        <v>44213</v>
      </c>
      <c r="W56" s="79">
        <v>0</v>
      </c>
      <c r="X56" s="79">
        <v>0</v>
      </c>
      <c r="Y56" s="79">
        <v>0</v>
      </c>
      <c r="Z56" s="79">
        <v>50325</v>
      </c>
      <c r="AA56" s="79">
        <v>0</v>
      </c>
      <c r="AB56" s="79">
        <v>0</v>
      </c>
      <c r="AC56" s="79">
        <v>0</v>
      </c>
      <c r="AD56" s="79">
        <v>50280</v>
      </c>
      <c r="AE56" s="79">
        <v>0</v>
      </c>
      <c r="AF56" s="79">
        <v>0</v>
      </c>
      <c r="AG56" s="79">
        <v>0</v>
      </c>
      <c r="AH56" s="79">
        <v>100605</v>
      </c>
      <c r="AI56" s="79">
        <v>0</v>
      </c>
      <c r="AJ56" s="79">
        <v>0</v>
      </c>
      <c r="AK56" s="79">
        <v>0</v>
      </c>
      <c r="AL56" s="107"/>
      <c r="AM56" s="8"/>
    </row>
    <row r="57" spans="1:39">
      <c r="A57" s="59" t="s">
        <v>246</v>
      </c>
      <c r="B57" s="597">
        <v>0</v>
      </c>
      <c r="C57" s="597">
        <v>0</v>
      </c>
      <c r="D57" s="597">
        <v>0</v>
      </c>
      <c r="E57" s="597">
        <v>0</v>
      </c>
      <c r="F57" s="597">
        <v>0</v>
      </c>
      <c r="G57" s="597">
        <v>0</v>
      </c>
      <c r="H57" s="597">
        <v>0</v>
      </c>
      <c r="I57" s="597">
        <v>0</v>
      </c>
      <c r="J57" s="597">
        <v>128</v>
      </c>
      <c r="K57" s="597">
        <v>138</v>
      </c>
      <c r="L57" s="597">
        <v>97</v>
      </c>
      <c r="M57" s="597">
        <v>43</v>
      </c>
      <c r="N57" s="597">
        <v>0</v>
      </c>
      <c r="O57" s="597">
        <v>0</v>
      </c>
      <c r="P57" s="597">
        <v>0</v>
      </c>
      <c r="Q57" s="597">
        <v>0</v>
      </c>
      <c r="R57" s="87">
        <v>0</v>
      </c>
      <c r="S57" s="87">
        <v>0</v>
      </c>
      <c r="T57" s="87">
        <v>0</v>
      </c>
      <c r="U57" s="87">
        <v>0</v>
      </c>
      <c r="V57" s="87">
        <v>6247</v>
      </c>
      <c r="W57" s="87">
        <v>13125</v>
      </c>
      <c r="X57" s="87">
        <v>187</v>
      </c>
      <c r="Y57" s="87">
        <v>8012</v>
      </c>
      <c r="Z57" s="87">
        <v>6375</v>
      </c>
      <c r="AA57" s="87">
        <v>13263</v>
      </c>
      <c r="AB57" s="87">
        <v>284</v>
      </c>
      <c r="AC57" s="87">
        <v>8055</v>
      </c>
      <c r="AD57" s="87">
        <v>8071</v>
      </c>
      <c r="AE57" s="87">
        <v>5083</v>
      </c>
      <c r="AF57" s="87">
        <v>24412</v>
      </c>
      <c r="AG57" s="87">
        <v>1519</v>
      </c>
      <c r="AH57" s="87">
        <v>14446</v>
      </c>
      <c r="AI57" s="87">
        <v>18346</v>
      </c>
      <c r="AJ57" s="87">
        <v>24696</v>
      </c>
      <c r="AK57" s="87">
        <v>9574</v>
      </c>
      <c r="AL57" s="107"/>
      <c r="AM57" s="8"/>
    </row>
    <row r="58" spans="1:39">
      <c r="A58" s="59" t="s">
        <v>2354</v>
      </c>
      <c r="B58" s="578">
        <v>0</v>
      </c>
      <c r="C58" s="578">
        <v>0</v>
      </c>
      <c r="D58" s="578">
        <v>0</v>
      </c>
      <c r="E58" s="578">
        <v>0</v>
      </c>
      <c r="F58" s="578">
        <v>0</v>
      </c>
      <c r="G58" s="578">
        <v>0</v>
      </c>
      <c r="H58" s="578">
        <v>0</v>
      </c>
      <c r="I58" s="578">
        <v>0</v>
      </c>
      <c r="J58" s="578">
        <v>208</v>
      </c>
      <c r="K58" s="578">
        <v>390</v>
      </c>
      <c r="L58" s="578">
        <v>0</v>
      </c>
      <c r="M58" s="578">
        <v>2</v>
      </c>
      <c r="N58" s="578">
        <v>0</v>
      </c>
      <c r="O58" s="578">
        <v>0</v>
      </c>
      <c r="P58" s="578">
        <v>0</v>
      </c>
      <c r="Q58" s="578">
        <v>0</v>
      </c>
      <c r="R58" s="79">
        <v>0</v>
      </c>
      <c r="S58" s="79">
        <v>0</v>
      </c>
      <c r="T58" s="79">
        <v>0</v>
      </c>
      <c r="U58" s="79">
        <v>0</v>
      </c>
      <c r="V58" s="79">
        <v>8551</v>
      </c>
      <c r="W58" s="79">
        <v>9762</v>
      </c>
      <c r="X58" s="79">
        <v>0</v>
      </c>
      <c r="Y58" s="79">
        <v>2074</v>
      </c>
      <c r="Z58" s="79">
        <v>8759</v>
      </c>
      <c r="AA58" s="79">
        <v>10152</v>
      </c>
      <c r="AB58" s="79">
        <v>0</v>
      </c>
      <c r="AC58" s="79">
        <v>2076</v>
      </c>
      <c r="AD58" s="79">
        <v>3462</v>
      </c>
      <c r="AE58" s="79">
        <v>6503</v>
      </c>
      <c r="AF58" s="79">
        <v>0</v>
      </c>
      <c r="AG58" s="79">
        <v>17</v>
      </c>
      <c r="AH58" s="79">
        <v>12221</v>
      </c>
      <c r="AI58" s="79">
        <v>16655</v>
      </c>
      <c r="AJ58" s="79">
        <v>0</v>
      </c>
      <c r="AK58" s="79">
        <v>2093</v>
      </c>
      <c r="AL58" s="107"/>
      <c r="AM58" s="8"/>
    </row>
    <row r="59" spans="1:39">
      <c r="A59" s="59" t="s">
        <v>2355</v>
      </c>
      <c r="B59" s="578">
        <v>0</v>
      </c>
      <c r="C59" s="578">
        <v>0</v>
      </c>
      <c r="D59" s="578">
        <v>0</v>
      </c>
      <c r="E59" s="578">
        <v>0</v>
      </c>
      <c r="F59" s="578">
        <v>0</v>
      </c>
      <c r="G59" s="578">
        <v>0</v>
      </c>
      <c r="H59" s="578">
        <v>0</v>
      </c>
      <c r="I59" s="578">
        <v>0</v>
      </c>
      <c r="J59" s="578">
        <v>0</v>
      </c>
      <c r="K59" s="578">
        <v>0</v>
      </c>
      <c r="L59" s="578">
        <v>0</v>
      </c>
      <c r="M59" s="578">
        <v>0</v>
      </c>
      <c r="N59" s="578">
        <v>0</v>
      </c>
      <c r="O59" s="578">
        <v>0</v>
      </c>
      <c r="P59" s="578">
        <v>0</v>
      </c>
      <c r="Q59" s="578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13</v>
      </c>
      <c r="AE59" s="79">
        <v>394</v>
      </c>
      <c r="AF59" s="79">
        <v>4925</v>
      </c>
      <c r="AG59" s="79">
        <v>0</v>
      </c>
      <c r="AH59" s="79">
        <v>13</v>
      </c>
      <c r="AI59" s="79">
        <v>394</v>
      </c>
      <c r="AJ59" s="79">
        <v>4925</v>
      </c>
      <c r="AK59" s="79">
        <v>0</v>
      </c>
      <c r="AL59" s="107"/>
      <c r="AM59" s="8"/>
    </row>
    <row r="60" spans="1:39">
      <c r="A60" s="59" t="s">
        <v>434</v>
      </c>
      <c r="B60" s="578">
        <v>0</v>
      </c>
      <c r="C60" s="578">
        <v>0</v>
      </c>
      <c r="D60" s="578">
        <v>0</v>
      </c>
      <c r="E60" s="578">
        <v>0</v>
      </c>
      <c r="F60" s="578">
        <v>0</v>
      </c>
      <c r="G60" s="578">
        <v>0</v>
      </c>
      <c r="H60" s="578">
        <v>0</v>
      </c>
      <c r="I60" s="578">
        <v>0</v>
      </c>
      <c r="J60" s="578">
        <v>0</v>
      </c>
      <c r="K60" s="578">
        <v>0</v>
      </c>
      <c r="L60" s="578">
        <v>0</v>
      </c>
      <c r="M60" s="578">
        <v>0</v>
      </c>
      <c r="N60" s="578">
        <v>0</v>
      </c>
      <c r="O60" s="578">
        <v>0</v>
      </c>
      <c r="P60" s="578">
        <v>0</v>
      </c>
      <c r="Q60" s="578">
        <v>0</v>
      </c>
      <c r="R60" s="79">
        <v>0</v>
      </c>
      <c r="S60" s="79">
        <v>0</v>
      </c>
      <c r="T60" s="79">
        <v>0</v>
      </c>
      <c r="U60" s="79">
        <v>0</v>
      </c>
      <c r="V60" s="79">
        <v>2382</v>
      </c>
      <c r="W60" s="79">
        <v>0</v>
      </c>
      <c r="X60" s="79">
        <v>0</v>
      </c>
      <c r="Y60" s="79">
        <v>0</v>
      </c>
      <c r="Z60" s="79">
        <v>2382</v>
      </c>
      <c r="AA60" s="79">
        <v>0</v>
      </c>
      <c r="AB60" s="79">
        <v>0</v>
      </c>
      <c r="AC60" s="79">
        <v>0</v>
      </c>
      <c r="AD60" s="79">
        <v>145243</v>
      </c>
      <c r="AE60" s="79">
        <v>0</v>
      </c>
      <c r="AF60" s="79">
        <v>0</v>
      </c>
      <c r="AG60" s="79">
        <v>0</v>
      </c>
      <c r="AH60" s="79">
        <v>147625</v>
      </c>
      <c r="AI60" s="79">
        <v>0</v>
      </c>
      <c r="AJ60" s="79">
        <v>0</v>
      </c>
      <c r="AK60" s="79">
        <v>0</v>
      </c>
      <c r="AL60" s="107"/>
      <c r="AM60" s="8"/>
    </row>
    <row r="61" spans="1:39">
      <c r="A61" s="60" t="s">
        <v>2356</v>
      </c>
      <c r="B61" s="581">
        <v>0</v>
      </c>
      <c r="C61" s="581">
        <v>0</v>
      </c>
      <c r="D61" s="581">
        <v>0</v>
      </c>
      <c r="E61" s="581">
        <v>0</v>
      </c>
      <c r="F61" s="581">
        <v>0</v>
      </c>
      <c r="G61" s="581">
        <v>0</v>
      </c>
      <c r="H61" s="581">
        <v>0</v>
      </c>
      <c r="I61" s="581">
        <v>0</v>
      </c>
      <c r="J61" s="581">
        <v>171</v>
      </c>
      <c r="K61" s="581">
        <v>0</v>
      </c>
      <c r="L61" s="581">
        <v>0</v>
      </c>
      <c r="M61" s="581">
        <v>0</v>
      </c>
      <c r="N61" s="581">
        <v>0</v>
      </c>
      <c r="O61" s="581">
        <v>0</v>
      </c>
      <c r="P61" s="581">
        <v>0</v>
      </c>
      <c r="Q61" s="581">
        <v>0</v>
      </c>
      <c r="R61" s="85">
        <v>0</v>
      </c>
      <c r="S61" s="85">
        <v>0</v>
      </c>
      <c r="T61" s="85">
        <v>0</v>
      </c>
      <c r="U61" s="85">
        <v>0</v>
      </c>
      <c r="V61" s="85">
        <v>17425</v>
      </c>
      <c r="W61" s="85">
        <v>0</v>
      </c>
      <c r="X61" s="85">
        <v>0</v>
      </c>
      <c r="Y61" s="85">
        <v>0</v>
      </c>
      <c r="Z61" s="85">
        <v>17596</v>
      </c>
      <c r="AA61" s="85">
        <v>0</v>
      </c>
      <c r="AB61" s="85">
        <v>0</v>
      </c>
      <c r="AC61" s="85">
        <v>0</v>
      </c>
      <c r="AD61" s="85">
        <v>7280</v>
      </c>
      <c r="AE61" s="85">
        <v>0</v>
      </c>
      <c r="AF61" s="85">
        <v>0</v>
      </c>
      <c r="AG61" s="85">
        <v>0</v>
      </c>
      <c r="AH61" s="85">
        <v>24876</v>
      </c>
      <c r="AI61" s="85">
        <v>0</v>
      </c>
      <c r="AJ61" s="85">
        <v>0</v>
      </c>
      <c r="AK61" s="85">
        <v>0</v>
      </c>
      <c r="AL61" s="107"/>
      <c r="AM61" s="8"/>
    </row>
    <row r="62" spans="1:39">
      <c r="A62" s="59" t="s">
        <v>247</v>
      </c>
      <c r="B62" s="578">
        <v>0</v>
      </c>
      <c r="C62" s="578">
        <v>0</v>
      </c>
      <c r="D62" s="578">
        <v>0</v>
      </c>
      <c r="E62" s="578">
        <v>0</v>
      </c>
      <c r="F62" s="578">
        <v>0</v>
      </c>
      <c r="G62" s="578">
        <v>0</v>
      </c>
      <c r="H62" s="578">
        <v>0</v>
      </c>
      <c r="I62" s="578">
        <v>0</v>
      </c>
      <c r="J62" s="578">
        <v>0</v>
      </c>
      <c r="K62" s="578">
        <v>0</v>
      </c>
      <c r="L62" s="578">
        <v>21</v>
      </c>
      <c r="M62" s="578">
        <v>0</v>
      </c>
      <c r="N62" s="578">
        <v>0</v>
      </c>
      <c r="O62" s="578">
        <v>0</v>
      </c>
      <c r="P62" s="578">
        <v>0</v>
      </c>
      <c r="Q62" s="578">
        <v>0</v>
      </c>
      <c r="R62" s="79">
        <v>0</v>
      </c>
      <c r="S62" s="79">
        <v>0</v>
      </c>
      <c r="T62" s="79">
        <v>0</v>
      </c>
      <c r="U62" s="79">
        <v>0</v>
      </c>
      <c r="V62" s="79">
        <v>30</v>
      </c>
      <c r="W62" s="79">
        <v>0</v>
      </c>
      <c r="X62" s="79">
        <v>0</v>
      </c>
      <c r="Y62" s="79">
        <v>0</v>
      </c>
      <c r="Z62" s="79">
        <v>30</v>
      </c>
      <c r="AA62" s="79">
        <v>0</v>
      </c>
      <c r="AB62" s="79">
        <v>21</v>
      </c>
      <c r="AC62" s="79">
        <v>0</v>
      </c>
      <c r="AD62" s="79">
        <v>7340</v>
      </c>
      <c r="AE62" s="79">
        <v>1759</v>
      </c>
      <c r="AF62" s="79">
        <v>4512</v>
      </c>
      <c r="AG62" s="79">
        <v>0</v>
      </c>
      <c r="AH62" s="79">
        <v>7370</v>
      </c>
      <c r="AI62" s="79">
        <v>1759</v>
      </c>
      <c r="AJ62" s="79">
        <v>4533</v>
      </c>
      <c r="AK62" s="79">
        <v>0</v>
      </c>
      <c r="AL62" s="107"/>
      <c r="AM62" s="8"/>
    </row>
    <row r="63" spans="1:39">
      <c r="A63" s="59" t="s">
        <v>2357</v>
      </c>
      <c r="B63" s="578">
        <v>0</v>
      </c>
      <c r="C63" s="578">
        <v>0</v>
      </c>
      <c r="D63" s="578">
        <v>0</v>
      </c>
      <c r="E63" s="578">
        <v>0</v>
      </c>
      <c r="F63" s="578">
        <v>0</v>
      </c>
      <c r="G63" s="578">
        <v>0</v>
      </c>
      <c r="H63" s="578">
        <v>0</v>
      </c>
      <c r="I63" s="578">
        <v>0</v>
      </c>
      <c r="J63" s="578">
        <v>0</v>
      </c>
      <c r="K63" s="578">
        <v>0</v>
      </c>
      <c r="L63" s="578">
        <v>0</v>
      </c>
      <c r="M63" s="578">
        <v>0</v>
      </c>
      <c r="N63" s="578">
        <v>0</v>
      </c>
      <c r="O63" s="578">
        <v>0</v>
      </c>
      <c r="P63" s="578">
        <v>0</v>
      </c>
      <c r="Q63" s="578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79">
        <v>0</v>
      </c>
      <c r="AC63" s="79">
        <v>0</v>
      </c>
      <c r="AD63" s="79">
        <v>1338</v>
      </c>
      <c r="AE63" s="79">
        <v>0</v>
      </c>
      <c r="AF63" s="79">
        <v>0</v>
      </c>
      <c r="AG63" s="79">
        <v>0</v>
      </c>
      <c r="AH63" s="79">
        <v>1338</v>
      </c>
      <c r="AI63" s="79">
        <v>0</v>
      </c>
      <c r="AJ63" s="79">
        <v>0</v>
      </c>
      <c r="AK63" s="79">
        <v>0</v>
      </c>
      <c r="AL63" s="107"/>
      <c r="AM63" s="8"/>
    </row>
    <row r="64" spans="1:39">
      <c r="A64" s="59" t="s">
        <v>248</v>
      </c>
      <c r="B64" s="578">
        <v>0</v>
      </c>
      <c r="C64" s="578">
        <v>0</v>
      </c>
      <c r="D64" s="578">
        <v>0</v>
      </c>
      <c r="E64" s="578">
        <v>0</v>
      </c>
      <c r="F64" s="578">
        <v>0</v>
      </c>
      <c r="G64" s="578">
        <v>0</v>
      </c>
      <c r="H64" s="578">
        <v>0</v>
      </c>
      <c r="I64" s="578">
        <v>0</v>
      </c>
      <c r="J64" s="578">
        <v>0</v>
      </c>
      <c r="K64" s="578">
        <v>0</v>
      </c>
      <c r="L64" s="578">
        <v>0</v>
      </c>
      <c r="M64" s="578">
        <v>0</v>
      </c>
      <c r="N64" s="578">
        <v>0</v>
      </c>
      <c r="O64" s="578">
        <v>0</v>
      </c>
      <c r="P64" s="578">
        <v>0</v>
      </c>
      <c r="Q64" s="578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0</v>
      </c>
      <c r="AC64" s="79">
        <v>0</v>
      </c>
      <c r="AD64" s="79">
        <v>0</v>
      </c>
      <c r="AE64" s="79">
        <v>582</v>
      </c>
      <c r="AF64" s="79">
        <v>27331.270839363999</v>
      </c>
      <c r="AG64" s="79">
        <v>0</v>
      </c>
      <c r="AH64" s="79">
        <v>0</v>
      </c>
      <c r="AI64" s="79">
        <v>582</v>
      </c>
      <c r="AJ64" s="79">
        <v>27331.270839363999</v>
      </c>
      <c r="AK64" s="79">
        <v>0</v>
      </c>
      <c r="AL64" s="107"/>
      <c r="AM64" s="8"/>
    </row>
    <row r="65" spans="1:39">
      <c r="A65" s="59" t="s">
        <v>2358</v>
      </c>
      <c r="B65" s="578">
        <v>0</v>
      </c>
      <c r="C65" s="578">
        <v>0</v>
      </c>
      <c r="D65" s="578">
        <v>0</v>
      </c>
      <c r="E65" s="578">
        <v>0</v>
      </c>
      <c r="F65" s="578">
        <v>0</v>
      </c>
      <c r="G65" s="578">
        <v>0</v>
      </c>
      <c r="H65" s="578">
        <v>0</v>
      </c>
      <c r="I65" s="578">
        <v>0</v>
      </c>
      <c r="J65" s="578">
        <v>2</v>
      </c>
      <c r="K65" s="578">
        <v>0</v>
      </c>
      <c r="L65" s="578">
        <v>0</v>
      </c>
      <c r="M65" s="578">
        <v>0</v>
      </c>
      <c r="N65" s="578">
        <v>0</v>
      </c>
      <c r="O65" s="578">
        <v>0</v>
      </c>
      <c r="P65" s="578">
        <v>0</v>
      </c>
      <c r="Q65" s="578">
        <v>0</v>
      </c>
      <c r="R65" s="79">
        <v>0</v>
      </c>
      <c r="S65" s="79">
        <v>0</v>
      </c>
      <c r="T65" s="79">
        <v>0</v>
      </c>
      <c r="U65" s="79">
        <v>0</v>
      </c>
      <c r="V65" s="79">
        <v>55</v>
      </c>
      <c r="W65" s="79">
        <v>0</v>
      </c>
      <c r="X65" s="79">
        <v>0</v>
      </c>
      <c r="Y65" s="79">
        <v>0</v>
      </c>
      <c r="Z65" s="79">
        <v>57</v>
      </c>
      <c r="AA65" s="79">
        <v>0</v>
      </c>
      <c r="AB65" s="79">
        <v>0</v>
      </c>
      <c r="AC65" s="79">
        <v>0</v>
      </c>
      <c r="AD65" s="79">
        <v>19451</v>
      </c>
      <c r="AE65" s="79">
        <v>3020</v>
      </c>
      <c r="AF65" s="79">
        <v>1439</v>
      </c>
      <c r="AG65" s="79">
        <v>0</v>
      </c>
      <c r="AH65" s="79">
        <v>19508</v>
      </c>
      <c r="AI65" s="79">
        <v>3020</v>
      </c>
      <c r="AJ65" s="79">
        <v>1439</v>
      </c>
      <c r="AK65" s="79">
        <v>0</v>
      </c>
      <c r="AL65" s="107"/>
      <c r="AM65" s="8"/>
    </row>
    <row r="66" spans="1:39">
      <c r="A66" s="60" t="s">
        <v>2359</v>
      </c>
      <c r="B66" s="578">
        <v>0</v>
      </c>
      <c r="C66" s="578">
        <v>0</v>
      </c>
      <c r="D66" s="578">
        <v>0</v>
      </c>
      <c r="E66" s="578">
        <v>0</v>
      </c>
      <c r="F66" s="578">
        <v>0</v>
      </c>
      <c r="G66" s="578">
        <v>0</v>
      </c>
      <c r="H66" s="578">
        <v>0</v>
      </c>
      <c r="I66" s="578">
        <v>0</v>
      </c>
      <c r="J66" s="578">
        <v>43</v>
      </c>
      <c r="K66" s="578">
        <v>36</v>
      </c>
      <c r="L66" s="578">
        <v>0</v>
      </c>
      <c r="M66" s="578">
        <v>0</v>
      </c>
      <c r="N66" s="578">
        <v>0</v>
      </c>
      <c r="O66" s="578">
        <v>0</v>
      </c>
      <c r="P66" s="578">
        <v>0</v>
      </c>
      <c r="Q66" s="578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0</v>
      </c>
      <c r="Z66" s="79">
        <v>43</v>
      </c>
      <c r="AA66" s="79">
        <v>36</v>
      </c>
      <c r="AB66" s="79">
        <v>0</v>
      </c>
      <c r="AC66" s="79">
        <v>0</v>
      </c>
      <c r="AD66" s="79">
        <v>1060</v>
      </c>
      <c r="AE66" s="79">
        <v>2125</v>
      </c>
      <c r="AF66" s="79">
        <v>0</v>
      </c>
      <c r="AG66" s="79">
        <v>0</v>
      </c>
      <c r="AH66" s="79">
        <v>1103</v>
      </c>
      <c r="AI66" s="79">
        <v>2161</v>
      </c>
      <c r="AJ66" s="79">
        <v>0</v>
      </c>
      <c r="AK66" s="79">
        <v>0</v>
      </c>
      <c r="AL66" s="107"/>
      <c r="AM66" s="8"/>
    </row>
    <row r="67" spans="1:39">
      <c r="A67" s="59" t="s">
        <v>658</v>
      </c>
      <c r="B67" s="597">
        <v>0</v>
      </c>
      <c r="C67" s="597">
        <v>0</v>
      </c>
      <c r="D67" s="597">
        <v>0</v>
      </c>
      <c r="E67" s="597">
        <v>0</v>
      </c>
      <c r="F67" s="597">
        <v>0</v>
      </c>
      <c r="G67" s="597">
        <v>0</v>
      </c>
      <c r="H67" s="597">
        <v>0</v>
      </c>
      <c r="I67" s="597">
        <v>0</v>
      </c>
      <c r="J67" s="597">
        <v>0</v>
      </c>
      <c r="K67" s="597">
        <v>0</v>
      </c>
      <c r="L67" s="597">
        <v>0</v>
      </c>
      <c r="M67" s="597">
        <v>0</v>
      </c>
      <c r="N67" s="597">
        <v>0</v>
      </c>
      <c r="O67" s="597">
        <v>0</v>
      </c>
      <c r="P67" s="597">
        <v>0</v>
      </c>
      <c r="Q67" s="59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0</v>
      </c>
      <c r="AH67" s="87">
        <v>0</v>
      </c>
      <c r="AI67" s="87">
        <v>0</v>
      </c>
      <c r="AJ67" s="87">
        <v>0</v>
      </c>
      <c r="AK67" s="87">
        <v>0</v>
      </c>
      <c r="AL67" s="107"/>
      <c r="AM67" s="8"/>
    </row>
    <row r="68" spans="1:39">
      <c r="A68" s="59" t="s">
        <v>659</v>
      </c>
      <c r="B68" s="578">
        <v>0</v>
      </c>
      <c r="C68" s="578">
        <v>0</v>
      </c>
      <c r="D68" s="578">
        <v>0</v>
      </c>
      <c r="E68" s="578">
        <v>0</v>
      </c>
      <c r="F68" s="578">
        <v>0</v>
      </c>
      <c r="G68" s="578">
        <v>0</v>
      </c>
      <c r="H68" s="578">
        <v>0</v>
      </c>
      <c r="I68" s="578">
        <v>0</v>
      </c>
      <c r="J68" s="578">
        <v>215</v>
      </c>
      <c r="K68" s="578">
        <v>93</v>
      </c>
      <c r="L68" s="578">
        <v>0</v>
      </c>
      <c r="M68" s="578">
        <v>13</v>
      </c>
      <c r="N68" s="578">
        <v>0</v>
      </c>
      <c r="O68" s="578">
        <v>0</v>
      </c>
      <c r="P68" s="578">
        <v>0</v>
      </c>
      <c r="Q68" s="578">
        <v>0</v>
      </c>
      <c r="R68" s="79">
        <v>0</v>
      </c>
      <c r="S68" s="79">
        <v>0</v>
      </c>
      <c r="T68" s="79">
        <v>0</v>
      </c>
      <c r="U68" s="79">
        <v>0</v>
      </c>
      <c r="V68" s="79">
        <v>2987</v>
      </c>
      <c r="W68" s="79">
        <v>17278</v>
      </c>
      <c r="X68" s="79">
        <v>0</v>
      </c>
      <c r="Y68" s="79">
        <v>1326</v>
      </c>
      <c r="Z68" s="79">
        <v>3202</v>
      </c>
      <c r="AA68" s="79">
        <v>17371</v>
      </c>
      <c r="AB68" s="79">
        <v>0</v>
      </c>
      <c r="AC68" s="79">
        <v>1339</v>
      </c>
      <c r="AD68" s="79">
        <v>5889</v>
      </c>
      <c r="AE68" s="79">
        <v>8972</v>
      </c>
      <c r="AF68" s="79">
        <v>138</v>
      </c>
      <c r="AG68" s="79">
        <v>231</v>
      </c>
      <c r="AH68" s="79">
        <v>9091</v>
      </c>
      <c r="AI68" s="79">
        <v>26343</v>
      </c>
      <c r="AJ68" s="79">
        <v>138</v>
      </c>
      <c r="AK68" s="79">
        <v>1570</v>
      </c>
      <c r="AL68" s="107"/>
      <c r="AM68" s="8"/>
    </row>
    <row r="69" spans="1:39">
      <c r="A69" s="59" t="s">
        <v>249</v>
      </c>
      <c r="B69" s="578">
        <v>0</v>
      </c>
      <c r="C69" s="578">
        <v>0</v>
      </c>
      <c r="D69" s="578">
        <v>0</v>
      </c>
      <c r="E69" s="578">
        <v>0</v>
      </c>
      <c r="F69" s="578">
        <v>0</v>
      </c>
      <c r="G69" s="578">
        <v>0</v>
      </c>
      <c r="H69" s="578">
        <v>0</v>
      </c>
      <c r="I69" s="578">
        <v>0</v>
      </c>
      <c r="J69" s="578">
        <v>1042</v>
      </c>
      <c r="K69" s="578">
        <v>1757</v>
      </c>
      <c r="L69" s="578">
        <v>27</v>
      </c>
      <c r="M69" s="578">
        <v>96</v>
      </c>
      <c r="N69" s="578">
        <v>0</v>
      </c>
      <c r="O69" s="578">
        <v>0</v>
      </c>
      <c r="P69" s="578">
        <v>0</v>
      </c>
      <c r="Q69" s="578">
        <v>0</v>
      </c>
      <c r="R69" s="79">
        <v>0</v>
      </c>
      <c r="S69" s="79">
        <v>0</v>
      </c>
      <c r="T69" s="79">
        <v>0</v>
      </c>
      <c r="U69" s="79">
        <v>0</v>
      </c>
      <c r="V69" s="79">
        <v>53830</v>
      </c>
      <c r="W69" s="79">
        <v>58004</v>
      </c>
      <c r="X69" s="79">
        <v>668</v>
      </c>
      <c r="Y69" s="79">
        <v>18166</v>
      </c>
      <c r="Z69" s="79">
        <v>54872</v>
      </c>
      <c r="AA69" s="79">
        <v>59761</v>
      </c>
      <c r="AB69" s="79">
        <v>695</v>
      </c>
      <c r="AC69" s="79">
        <v>18262</v>
      </c>
      <c r="AD69" s="79">
        <v>28573</v>
      </c>
      <c r="AE69" s="79">
        <v>25439</v>
      </c>
      <c r="AF69" s="79">
        <v>18646</v>
      </c>
      <c r="AG69" s="79">
        <v>1961</v>
      </c>
      <c r="AH69" s="79">
        <v>83445</v>
      </c>
      <c r="AI69" s="79">
        <v>85200</v>
      </c>
      <c r="AJ69" s="79">
        <v>19341</v>
      </c>
      <c r="AK69" s="79">
        <v>20223</v>
      </c>
      <c r="AL69" s="107"/>
      <c r="AM69" s="8"/>
    </row>
    <row r="70" spans="1:39">
      <c r="A70" s="59" t="s">
        <v>250</v>
      </c>
      <c r="B70" s="578">
        <v>0</v>
      </c>
      <c r="C70" s="578">
        <v>0</v>
      </c>
      <c r="D70" s="578">
        <v>0</v>
      </c>
      <c r="E70" s="578">
        <v>0</v>
      </c>
      <c r="F70" s="578">
        <v>0</v>
      </c>
      <c r="G70" s="578">
        <v>0</v>
      </c>
      <c r="H70" s="578">
        <v>0</v>
      </c>
      <c r="I70" s="578">
        <v>0</v>
      </c>
      <c r="J70" s="578">
        <v>0</v>
      </c>
      <c r="K70" s="578">
        <v>0</v>
      </c>
      <c r="L70" s="578">
        <v>0</v>
      </c>
      <c r="M70" s="578">
        <v>0</v>
      </c>
      <c r="N70" s="578">
        <v>0</v>
      </c>
      <c r="O70" s="578">
        <v>0</v>
      </c>
      <c r="P70" s="578">
        <v>0</v>
      </c>
      <c r="Q70" s="578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0</v>
      </c>
      <c r="AI70" s="79">
        <v>0</v>
      </c>
      <c r="AJ70" s="79">
        <v>0</v>
      </c>
      <c r="AK70" s="79">
        <v>0</v>
      </c>
      <c r="AL70" s="107"/>
      <c r="AM70" s="8"/>
    </row>
    <row r="71" spans="1:39">
      <c r="A71" s="60" t="s">
        <v>660</v>
      </c>
      <c r="B71" s="581">
        <v>0</v>
      </c>
      <c r="C71" s="581">
        <v>0</v>
      </c>
      <c r="D71" s="581">
        <v>0</v>
      </c>
      <c r="E71" s="581">
        <v>0</v>
      </c>
      <c r="F71" s="581">
        <v>0</v>
      </c>
      <c r="G71" s="581">
        <v>0</v>
      </c>
      <c r="H71" s="581">
        <v>0</v>
      </c>
      <c r="I71" s="581">
        <v>0</v>
      </c>
      <c r="J71" s="581">
        <v>0</v>
      </c>
      <c r="K71" s="581">
        <v>0</v>
      </c>
      <c r="L71" s="581">
        <v>11</v>
      </c>
      <c r="M71" s="581">
        <v>0</v>
      </c>
      <c r="N71" s="581">
        <v>0</v>
      </c>
      <c r="O71" s="581">
        <v>0</v>
      </c>
      <c r="P71" s="581">
        <v>0</v>
      </c>
      <c r="Q71" s="581">
        <v>0</v>
      </c>
      <c r="R71" s="85">
        <v>0</v>
      </c>
      <c r="S71" s="85">
        <v>0</v>
      </c>
      <c r="T71" s="85">
        <v>0</v>
      </c>
      <c r="U71" s="85">
        <v>0</v>
      </c>
      <c r="V71" s="85">
        <v>77</v>
      </c>
      <c r="W71" s="85">
        <v>0</v>
      </c>
      <c r="X71" s="85">
        <v>0</v>
      </c>
      <c r="Y71" s="85">
        <v>0</v>
      </c>
      <c r="Z71" s="85">
        <v>77</v>
      </c>
      <c r="AA71" s="85">
        <v>0</v>
      </c>
      <c r="AB71" s="85">
        <v>11</v>
      </c>
      <c r="AC71" s="85">
        <v>0</v>
      </c>
      <c r="AD71" s="85">
        <v>10</v>
      </c>
      <c r="AE71" s="85">
        <v>0</v>
      </c>
      <c r="AF71" s="85">
        <v>1586</v>
      </c>
      <c r="AG71" s="85">
        <v>0</v>
      </c>
      <c r="AH71" s="85">
        <v>87</v>
      </c>
      <c r="AI71" s="85">
        <v>0</v>
      </c>
      <c r="AJ71" s="85">
        <v>1597</v>
      </c>
      <c r="AK71" s="85">
        <v>0</v>
      </c>
      <c r="AL71" s="107"/>
      <c r="AM71" s="8"/>
    </row>
    <row r="72" spans="1:39">
      <c r="A72" s="62" t="s">
        <v>661</v>
      </c>
      <c r="B72" s="578">
        <v>0</v>
      </c>
      <c r="C72" s="578">
        <v>0</v>
      </c>
      <c r="D72" s="578">
        <v>0</v>
      </c>
      <c r="E72" s="578">
        <v>0</v>
      </c>
      <c r="F72" s="578">
        <v>0</v>
      </c>
      <c r="G72" s="578">
        <v>0</v>
      </c>
      <c r="H72" s="578">
        <v>0</v>
      </c>
      <c r="I72" s="578">
        <v>0</v>
      </c>
      <c r="J72" s="578">
        <v>0</v>
      </c>
      <c r="K72" s="578">
        <v>0</v>
      </c>
      <c r="L72" s="578">
        <v>0</v>
      </c>
      <c r="M72" s="578">
        <v>0</v>
      </c>
      <c r="N72" s="578">
        <v>0</v>
      </c>
      <c r="O72" s="578">
        <v>0</v>
      </c>
      <c r="P72" s="578">
        <v>0</v>
      </c>
      <c r="Q72" s="578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1</v>
      </c>
      <c r="AE72" s="79">
        <v>0</v>
      </c>
      <c r="AF72" s="79">
        <v>0</v>
      </c>
      <c r="AG72" s="79">
        <v>0</v>
      </c>
      <c r="AH72" s="79">
        <v>1</v>
      </c>
      <c r="AI72" s="79">
        <v>0</v>
      </c>
      <c r="AJ72" s="79">
        <v>0</v>
      </c>
      <c r="AK72" s="79">
        <v>0</v>
      </c>
      <c r="AL72" s="107"/>
      <c r="AM72" s="8"/>
    </row>
    <row r="73" spans="1:39">
      <c r="A73" s="59" t="s">
        <v>426</v>
      </c>
      <c r="B73" s="578">
        <v>0</v>
      </c>
      <c r="C73" s="578">
        <v>0</v>
      </c>
      <c r="D73" s="578">
        <v>0</v>
      </c>
      <c r="E73" s="578">
        <v>0</v>
      </c>
      <c r="F73" s="578">
        <v>0</v>
      </c>
      <c r="G73" s="578">
        <v>0</v>
      </c>
      <c r="H73" s="578">
        <v>0</v>
      </c>
      <c r="I73" s="578">
        <v>0</v>
      </c>
      <c r="J73" s="578">
        <v>0</v>
      </c>
      <c r="K73" s="578">
        <v>0</v>
      </c>
      <c r="L73" s="578">
        <v>0</v>
      </c>
      <c r="M73" s="578">
        <v>0</v>
      </c>
      <c r="N73" s="578">
        <v>0</v>
      </c>
      <c r="O73" s="578">
        <v>0</v>
      </c>
      <c r="P73" s="578">
        <v>0</v>
      </c>
      <c r="Q73" s="578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79">
        <v>811</v>
      </c>
      <c r="AE73" s="79">
        <v>0</v>
      </c>
      <c r="AF73" s="79">
        <v>0</v>
      </c>
      <c r="AG73" s="79">
        <v>0</v>
      </c>
      <c r="AH73" s="79">
        <v>811</v>
      </c>
      <c r="AI73" s="79">
        <v>0</v>
      </c>
      <c r="AJ73" s="79">
        <v>0</v>
      </c>
      <c r="AK73" s="79">
        <v>0</v>
      </c>
      <c r="AL73" s="107"/>
      <c r="AM73" s="8"/>
    </row>
    <row r="74" spans="1:39">
      <c r="A74" s="59" t="s">
        <v>251</v>
      </c>
      <c r="B74" s="578">
        <v>0</v>
      </c>
      <c r="C74" s="578">
        <v>0</v>
      </c>
      <c r="D74" s="578">
        <v>0</v>
      </c>
      <c r="E74" s="578">
        <v>0</v>
      </c>
      <c r="F74" s="578">
        <v>0</v>
      </c>
      <c r="G74" s="578">
        <v>0</v>
      </c>
      <c r="H74" s="578">
        <v>0</v>
      </c>
      <c r="I74" s="578">
        <v>0</v>
      </c>
      <c r="J74" s="578">
        <v>25</v>
      </c>
      <c r="K74" s="578">
        <v>0</v>
      </c>
      <c r="L74" s="578">
        <v>0</v>
      </c>
      <c r="M74" s="578">
        <v>0</v>
      </c>
      <c r="N74" s="578">
        <v>0</v>
      </c>
      <c r="O74" s="578">
        <v>0</v>
      </c>
      <c r="P74" s="578">
        <v>0</v>
      </c>
      <c r="Q74" s="578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79">
        <v>0</v>
      </c>
      <c r="Z74" s="79">
        <v>25</v>
      </c>
      <c r="AA74" s="79">
        <v>0</v>
      </c>
      <c r="AB74" s="79">
        <v>0</v>
      </c>
      <c r="AC74" s="79">
        <v>0</v>
      </c>
      <c r="AD74" s="79">
        <v>37001</v>
      </c>
      <c r="AE74" s="79">
        <v>49796</v>
      </c>
      <c r="AF74" s="79">
        <v>33019</v>
      </c>
      <c r="AG74" s="79">
        <v>0</v>
      </c>
      <c r="AH74" s="79">
        <v>37026</v>
      </c>
      <c r="AI74" s="79">
        <v>49796</v>
      </c>
      <c r="AJ74" s="79">
        <v>33019</v>
      </c>
      <c r="AK74" s="79">
        <v>0</v>
      </c>
      <c r="AL74" s="107"/>
      <c r="AM74" s="8"/>
    </row>
    <row r="75" spans="1:39">
      <c r="A75" s="59" t="s">
        <v>252</v>
      </c>
      <c r="B75" s="577">
        <v>0</v>
      </c>
      <c r="C75" s="577">
        <v>0</v>
      </c>
      <c r="D75" s="577">
        <v>0</v>
      </c>
      <c r="E75" s="578">
        <v>0</v>
      </c>
      <c r="F75" s="578">
        <v>0</v>
      </c>
      <c r="G75" s="578">
        <v>0</v>
      </c>
      <c r="H75" s="579">
        <v>0</v>
      </c>
      <c r="I75" s="578">
        <v>0</v>
      </c>
      <c r="J75" s="579">
        <v>81</v>
      </c>
      <c r="K75" s="577">
        <v>173</v>
      </c>
      <c r="L75" s="577">
        <v>0</v>
      </c>
      <c r="M75" s="578">
        <v>0</v>
      </c>
      <c r="N75" s="580">
        <v>0</v>
      </c>
      <c r="O75" s="578">
        <v>0</v>
      </c>
      <c r="P75" s="579">
        <v>0</v>
      </c>
      <c r="Q75" s="578">
        <v>0</v>
      </c>
      <c r="R75" s="70">
        <v>0</v>
      </c>
      <c r="S75" s="78">
        <v>0</v>
      </c>
      <c r="T75" s="78">
        <v>0</v>
      </c>
      <c r="U75" s="79">
        <v>0</v>
      </c>
      <c r="V75" s="129">
        <v>998</v>
      </c>
      <c r="W75" s="79">
        <v>4</v>
      </c>
      <c r="X75" s="78">
        <v>21</v>
      </c>
      <c r="Y75" s="79">
        <v>0</v>
      </c>
      <c r="Z75" s="70">
        <v>1079</v>
      </c>
      <c r="AA75" s="79">
        <v>177</v>
      </c>
      <c r="AB75" s="79">
        <v>21</v>
      </c>
      <c r="AC75" s="129">
        <v>0</v>
      </c>
      <c r="AD75" s="70">
        <v>28938</v>
      </c>
      <c r="AE75" s="79">
        <v>16627</v>
      </c>
      <c r="AF75" s="70">
        <v>11288</v>
      </c>
      <c r="AG75" s="79">
        <v>1</v>
      </c>
      <c r="AH75" s="70">
        <v>30017</v>
      </c>
      <c r="AI75" s="79">
        <v>16804</v>
      </c>
      <c r="AJ75" s="129">
        <v>11309</v>
      </c>
      <c r="AK75" s="78">
        <v>1</v>
      </c>
      <c r="AL75" s="107"/>
      <c r="AM75" s="8"/>
    </row>
    <row r="76" spans="1:39" ht="13.5" thickBot="1">
      <c r="A76" s="62" t="s">
        <v>1618</v>
      </c>
      <c r="B76" s="583">
        <v>0</v>
      </c>
      <c r="C76" s="583">
        <v>0</v>
      </c>
      <c r="D76" s="583">
        <v>0</v>
      </c>
      <c r="E76" s="583">
        <v>0</v>
      </c>
      <c r="F76" s="583">
        <v>0</v>
      </c>
      <c r="G76" s="583">
        <v>0</v>
      </c>
      <c r="H76" s="583">
        <v>0</v>
      </c>
      <c r="I76" s="583">
        <v>0</v>
      </c>
      <c r="J76" s="583">
        <v>8803</v>
      </c>
      <c r="K76" s="583">
        <v>6560</v>
      </c>
      <c r="L76" s="583">
        <v>156</v>
      </c>
      <c r="M76" s="583">
        <v>154</v>
      </c>
      <c r="N76" s="583">
        <v>0</v>
      </c>
      <c r="O76" s="583">
        <v>0</v>
      </c>
      <c r="P76" s="583">
        <v>0</v>
      </c>
      <c r="Q76" s="583">
        <v>0</v>
      </c>
      <c r="R76" s="126">
        <v>0</v>
      </c>
      <c r="S76" s="126">
        <v>0</v>
      </c>
      <c r="T76" s="126">
        <v>0</v>
      </c>
      <c r="U76" s="126">
        <v>0</v>
      </c>
      <c r="V76" s="126">
        <v>158493</v>
      </c>
      <c r="W76" s="126">
        <v>121759</v>
      </c>
      <c r="X76" s="126">
        <v>2503</v>
      </c>
      <c r="Y76" s="126">
        <v>69431</v>
      </c>
      <c r="Z76" s="126">
        <v>167296</v>
      </c>
      <c r="AA76" s="126">
        <v>128319</v>
      </c>
      <c r="AB76" s="126">
        <v>2659</v>
      </c>
      <c r="AC76" s="126">
        <v>69585</v>
      </c>
      <c r="AD76" s="126">
        <v>416531</v>
      </c>
      <c r="AE76" s="126">
        <v>387179</v>
      </c>
      <c r="AF76" s="126">
        <v>204823.27083936401</v>
      </c>
      <c r="AG76" s="126">
        <v>6509</v>
      </c>
      <c r="AH76" s="126">
        <v>583827</v>
      </c>
      <c r="AI76" s="126">
        <v>515498</v>
      </c>
      <c r="AJ76" s="126">
        <v>207482.27083936401</v>
      </c>
      <c r="AK76" s="126">
        <v>76094</v>
      </c>
      <c r="AL76" s="107"/>
      <c r="AM76" s="8"/>
    </row>
    <row r="77" spans="1:39" ht="13.5" thickBot="1">
      <c r="A77" s="195" t="s">
        <v>2021</v>
      </c>
      <c r="B77" s="584">
        <v>99646</v>
      </c>
      <c r="C77" s="584">
        <v>529263.82808743604</v>
      </c>
      <c r="D77" s="584">
        <v>88831</v>
      </c>
      <c r="E77" s="584">
        <v>102894</v>
      </c>
      <c r="F77" s="584">
        <v>26701</v>
      </c>
      <c r="G77" s="584">
        <v>134583.62872019998</v>
      </c>
      <c r="H77" s="584">
        <v>16510</v>
      </c>
      <c r="I77" s="584">
        <v>16113</v>
      </c>
      <c r="J77" s="584">
        <v>226279</v>
      </c>
      <c r="K77" s="584">
        <v>1718716.9318577969</v>
      </c>
      <c r="L77" s="584">
        <v>187945</v>
      </c>
      <c r="M77" s="584">
        <v>57863</v>
      </c>
      <c r="N77" s="584">
        <v>48668</v>
      </c>
      <c r="O77" s="584">
        <v>103016.786066074</v>
      </c>
      <c r="P77" s="584">
        <v>19809</v>
      </c>
      <c r="Q77" s="584">
        <v>35059</v>
      </c>
      <c r="R77" s="75">
        <v>3591</v>
      </c>
      <c r="S77" s="75">
        <v>12556.452321265</v>
      </c>
      <c r="T77" s="75">
        <v>3089</v>
      </c>
      <c r="U77" s="75">
        <v>1065</v>
      </c>
      <c r="V77" s="75">
        <v>204653</v>
      </c>
      <c r="W77" s="75">
        <v>232433.464760339</v>
      </c>
      <c r="X77" s="75">
        <v>2706</v>
      </c>
      <c r="Y77" s="75">
        <v>72285</v>
      </c>
      <c r="Z77" s="75">
        <v>609538</v>
      </c>
      <c r="AA77" s="75">
        <v>2730571.0918131112</v>
      </c>
      <c r="AB77" s="75">
        <v>318890</v>
      </c>
      <c r="AC77" s="75">
        <v>285279</v>
      </c>
      <c r="AD77" s="75">
        <v>425490</v>
      </c>
      <c r="AE77" s="75">
        <v>389344</v>
      </c>
      <c r="AF77" s="75">
        <v>205533.27083936401</v>
      </c>
      <c r="AG77" s="75">
        <v>6509</v>
      </c>
      <c r="AH77" s="75">
        <v>1035028</v>
      </c>
      <c r="AI77" s="75">
        <v>3119915.0918131112</v>
      </c>
      <c r="AJ77" s="75">
        <v>524423.27083936404</v>
      </c>
      <c r="AK77" s="75">
        <v>291788</v>
      </c>
      <c r="AL77" s="107"/>
      <c r="AM77" s="8"/>
    </row>
    <row r="78" spans="1:39">
      <c r="A78" s="192">
        <v>2002</v>
      </c>
      <c r="B78" s="585">
        <v>102133.70581011969</v>
      </c>
      <c r="C78" s="586">
        <v>404501.02769418329</v>
      </c>
      <c r="D78" s="585">
        <v>69590.150574929998</v>
      </c>
      <c r="E78" s="586">
        <v>73801.152534866007</v>
      </c>
      <c r="F78" s="586">
        <v>19525.840004551479</v>
      </c>
      <c r="G78" s="586">
        <v>112332.90276488452</v>
      </c>
      <c r="H78" s="585">
        <v>14090.787837829001</v>
      </c>
      <c r="I78" s="584">
        <v>12740.670367865001</v>
      </c>
      <c r="J78" s="584">
        <v>157210.01483801837</v>
      </c>
      <c r="K78" s="586">
        <v>1236392.8602165387</v>
      </c>
      <c r="L78" s="587">
        <v>110195.413701956</v>
      </c>
      <c r="M78" s="585">
        <v>47055.110239578004</v>
      </c>
      <c r="N78" s="586">
        <v>45318.314316002637</v>
      </c>
      <c r="O78" s="586">
        <v>100390.51452884235</v>
      </c>
      <c r="P78" s="586">
        <v>15348.438894078001</v>
      </c>
      <c r="Q78" s="585">
        <v>21204.274988535999</v>
      </c>
      <c r="R78" s="76">
        <v>590.07076474999997</v>
      </c>
      <c r="S78" s="76">
        <v>12412.471672976</v>
      </c>
      <c r="T78" s="77">
        <v>1971</v>
      </c>
      <c r="U78" s="76">
        <v>318</v>
      </c>
      <c r="V78" s="76">
        <v>160710.99025323201</v>
      </c>
      <c r="W78" s="130">
        <v>188305.90486749698</v>
      </c>
      <c r="X78" s="77">
        <v>6810</v>
      </c>
      <c r="Y78" s="76">
        <v>52928</v>
      </c>
      <c r="Z78" s="76">
        <v>485488.93598667416</v>
      </c>
      <c r="AA78" s="76">
        <v>2054335.681744922</v>
      </c>
      <c r="AB78" s="77">
        <v>218005.79100879302</v>
      </c>
      <c r="AC78" s="76">
        <v>208047.20813084499</v>
      </c>
      <c r="AD78" s="76">
        <v>262776</v>
      </c>
      <c r="AE78" s="77">
        <v>293692</v>
      </c>
      <c r="AF78" s="76">
        <v>108164</v>
      </c>
      <c r="AG78" s="76">
        <v>3718</v>
      </c>
      <c r="AH78" s="77">
        <v>748264.93598667416</v>
      </c>
      <c r="AI78" s="76">
        <v>2348027.681744922</v>
      </c>
      <c r="AJ78" s="130">
        <v>326169.79100879305</v>
      </c>
      <c r="AK78" s="75">
        <v>211765.20813084499</v>
      </c>
      <c r="AL78" s="107"/>
      <c r="AM78" s="8"/>
    </row>
    <row r="79" spans="1:39">
      <c r="A79" s="193">
        <v>2001</v>
      </c>
      <c r="B79" s="579">
        <v>72095.455000000002</v>
      </c>
      <c r="C79" s="578">
        <v>269781.98800000001</v>
      </c>
      <c r="D79" s="579">
        <v>57692.063999999998</v>
      </c>
      <c r="E79" s="578">
        <v>40756.029000000002</v>
      </c>
      <c r="F79" s="578">
        <v>17833.397000000001</v>
      </c>
      <c r="G79" s="578">
        <v>71427.317999999999</v>
      </c>
      <c r="H79" s="579">
        <v>10197.394</v>
      </c>
      <c r="I79" s="577">
        <v>8029.7280000000001</v>
      </c>
      <c r="J79" s="577">
        <v>109424.04253186002</v>
      </c>
      <c r="K79" s="578">
        <v>873195.79</v>
      </c>
      <c r="L79" s="580">
        <v>86047.784</v>
      </c>
      <c r="M79" s="579">
        <v>27378.898999999998</v>
      </c>
      <c r="N79" s="578">
        <v>36259.248</v>
      </c>
      <c r="O79" s="578">
        <v>61071.040999999997</v>
      </c>
      <c r="P79" s="578">
        <v>12644.913</v>
      </c>
      <c r="Q79" s="579">
        <v>10598.089</v>
      </c>
      <c r="R79" s="79">
        <v>1129.4100000000001</v>
      </c>
      <c r="S79" s="79">
        <v>5678</v>
      </c>
      <c r="T79" s="70">
        <v>1448</v>
      </c>
      <c r="U79" s="79">
        <v>309</v>
      </c>
      <c r="V79" s="79">
        <v>103963.70639052399</v>
      </c>
      <c r="W79" s="129">
        <v>137615</v>
      </c>
      <c r="X79" s="70">
        <v>2936</v>
      </c>
      <c r="Y79" s="79">
        <v>27107</v>
      </c>
      <c r="Z79" s="79">
        <v>340705.258922384</v>
      </c>
      <c r="AA79" s="79">
        <v>1418769.1369999999</v>
      </c>
      <c r="AB79" s="70">
        <v>170966.155</v>
      </c>
      <c r="AC79" s="79">
        <v>114178.74500000001</v>
      </c>
      <c r="AD79" s="79">
        <v>169987.665075205</v>
      </c>
      <c r="AE79" s="70">
        <v>222815</v>
      </c>
      <c r="AF79" s="79">
        <v>62216</v>
      </c>
      <c r="AG79" s="79">
        <v>4370</v>
      </c>
      <c r="AH79" s="70">
        <v>510692.92399758904</v>
      </c>
      <c r="AI79" s="79">
        <v>1641584.1369999999</v>
      </c>
      <c r="AJ79" s="129">
        <v>233182.155</v>
      </c>
      <c r="AK79" s="78">
        <v>118548.74500000001</v>
      </c>
      <c r="AL79" s="107"/>
      <c r="AM79" s="8"/>
    </row>
    <row r="80" spans="1:39">
      <c r="A80" s="193">
        <v>2000</v>
      </c>
      <c r="B80" s="578">
        <v>38943.612000000001</v>
      </c>
      <c r="C80" s="578">
        <v>175296.34299999999</v>
      </c>
      <c r="D80" s="578">
        <v>41602.562000000005</v>
      </c>
      <c r="E80" s="578"/>
      <c r="F80" s="578">
        <v>14272.387000000002</v>
      </c>
      <c r="G80" s="578">
        <v>47178.921933999998</v>
      </c>
      <c r="H80" s="578">
        <v>8895.023228</v>
      </c>
      <c r="I80" s="578"/>
      <c r="J80" s="578">
        <v>155521.46769110198</v>
      </c>
      <c r="K80" s="578">
        <v>595708.07462419989</v>
      </c>
      <c r="L80" s="578">
        <v>108975.772692</v>
      </c>
      <c r="M80" s="578"/>
      <c r="N80" s="578">
        <v>21530.268123000002</v>
      </c>
      <c r="O80" s="578">
        <v>35318.952839999998</v>
      </c>
      <c r="P80" s="578">
        <v>10312.352113000001</v>
      </c>
      <c r="Q80" s="578"/>
      <c r="R80" s="79">
        <v>290.38499999999999</v>
      </c>
      <c r="S80" s="79">
        <v>4865</v>
      </c>
      <c r="T80" s="79">
        <v>1301</v>
      </c>
      <c r="U80" s="79"/>
      <c r="V80" s="79">
        <v>80131.144591118005</v>
      </c>
      <c r="W80" s="79">
        <v>95028.4</v>
      </c>
      <c r="X80" s="79">
        <v>13616</v>
      </c>
      <c r="Y80" s="79"/>
      <c r="Z80" s="79">
        <v>310689.26440521999</v>
      </c>
      <c r="AA80" s="79">
        <v>953395.69239819993</v>
      </c>
      <c r="AB80" s="79">
        <v>184702.71003299998</v>
      </c>
      <c r="AC80" s="79"/>
      <c r="AD80" s="79">
        <v>91308.664581575009</v>
      </c>
      <c r="AE80" s="79">
        <v>170329</v>
      </c>
      <c r="AF80" s="79">
        <v>64559</v>
      </c>
      <c r="AG80" s="79"/>
      <c r="AH80" s="79">
        <v>401997.92898679496</v>
      </c>
      <c r="AI80" s="79">
        <v>1123724.6923981998</v>
      </c>
      <c r="AJ80" s="79">
        <v>249261.71003299998</v>
      </c>
      <c r="AK80" s="78"/>
      <c r="AL80" s="107"/>
      <c r="AM80" s="8"/>
    </row>
    <row r="81" spans="1:39" ht="13.5" thickBot="1">
      <c r="A81" s="194">
        <v>1999</v>
      </c>
      <c r="B81" s="588">
        <v>23504.373463854001</v>
      </c>
      <c r="C81" s="588">
        <v>106191.58885925701</v>
      </c>
      <c r="D81" s="588">
        <v>26432.01</v>
      </c>
      <c r="E81" s="588"/>
      <c r="F81" s="588">
        <v>9471.4863989240002</v>
      </c>
      <c r="G81" s="588">
        <v>28502.044522910997</v>
      </c>
      <c r="H81" s="588">
        <v>5557.4990000000007</v>
      </c>
      <c r="I81" s="588"/>
      <c r="J81" s="588">
        <v>50011.355937574997</v>
      </c>
      <c r="K81" s="588">
        <v>357907.29594987596</v>
      </c>
      <c r="L81" s="588">
        <v>40996.116999999998</v>
      </c>
      <c r="M81" s="588"/>
      <c r="N81" s="588">
        <v>9405.3016327169989</v>
      </c>
      <c r="O81" s="588">
        <v>21621.277532138</v>
      </c>
      <c r="P81" s="588">
        <v>6717.7849999999999</v>
      </c>
      <c r="Q81" s="588"/>
      <c r="R81" s="90">
        <v>426.31299999999999</v>
      </c>
      <c r="S81" s="90">
        <v>2438.0889999999999</v>
      </c>
      <c r="T81" s="90">
        <v>1040.567</v>
      </c>
      <c r="U81" s="90"/>
      <c r="V81" s="90">
        <v>48943.903999999995</v>
      </c>
      <c r="W81" s="90">
        <v>48004.284534155006</v>
      </c>
      <c r="X81" s="90">
        <v>10488.43</v>
      </c>
      <c r="Y81" s="90"/>
      <c r="Z81" s="90">
        <v>141762.73443307003</v>
      </c>
      <c r="AA81" s="90">
        <v>564664.58039833698</v>
      </c>
      <c r="AB81" s="90">
        <v>91232.407999999996</v>
      </c>
      <c r="AC81" s="90"/>
      <c r="AD81" s="90">
        <v>51861.667000000001</v>
      </c>
      <c r="AE81" s="90">
        <v>95109.581999999995</v>
      </c>
      <c r="AF81" s="90">
        <v>27704.683000000001</v>
      </c>
      <c r="AG81" s="90"/>
      <c r="AH81" s="90">
        <v>193624.40143307002</v>
      </c>
      <c r="AI81" s="90">
        <v>659774.16239833692</v>
      </c>
      <c r="AJ81" s="90">
        <v>118937.091</v>
      </c>
      <c r="AK81" s="92"/>
      <c r="AL81" s="107"/>
      <c r="AM81" s="8"/>
    </row>
    <row r="84" spans="1:39" ht="13.5" thickBot="1"/>
    <row r="85" spans="1:39" ht="13.5" thickBot="1">
      <c r="A85" s="609" t="s">
        <v>1909</v>
      </c>
    </row>
  </sheetData>
  <mergeCells count="57">
    <mergeCell ref="AE11:AE13"/>
    <mergeCell ref="AF11:AF13"/>
    <mergeCell ref="AG11:AG13"/>
    <mergeCell ref="AH11:AH13"/>
    <mergeCell ref="AA11:AA13"/>
    <mergeCell ref="AD11:AD13"/>
    <mergeCell ref="W11:W13"/>
    <mergeCell ref="X11:X13"/>
    <mergeCell ref="Y11:Y13"/>
    <mergeCell ref="Z11:Z13"/>
    <mergeCell ref="A5:Q6"/>
    <mergeCell ref="R5:AK6"/>
    <mergeCell ref="AI11:AI13"/>
    <mergeCell ref="AJ11:AJ13"/>
    <mergeCell ref="AK11:AK13"/>
    <mergeCell ref="S11:S13"/>
    <mergeCell ref="T11:T13"/>
    <mergeCell ref="U11:U13"/>
    <mergeCell ref="V11:V13"/>
    <mergeCell ref="AB11:AB13"/>
    <mergeCell ref="AC11:AC13"/>
    <mergeCell ref="M11:M13"/>
    <mergeCell ref="N11:N13"/>
    <mergeCell ref="O11:O13"/>
    <mergeCell ref="P11:P13"/>
    <mergeCell ref="Q11:Q13"/>
    <mergeCell ref="R11:R13"/>
    <mergeCell ref="AD10:AG10"/>
    <mergeCell ref="Z9:AC9"/>
    <mergeCell ref="R10:U10"/>
    <mergeCell ref="B11:B13"/>
    <mergeCell ref="C11:C13"/>
    <mergeCell ref="D11:D13"/>
    <mergeCell ref="E11:E13"/>
    <mergeCell ref="F11:F13"/>
    <mergeCell ref="G11:G13"/>
    <mergeCell ref="H11:H13"/>
    <mergeCell ref="A9:A13"/>
    <mergeCell ref="B9:E9"/>
    <mergeCell ref="R9:U9"/>
    <mergeCell ref="N10:Q10"/>
    <mergeCell ref="J9:M9"/>
    <mergeCell ref="N9:Q9"/>
    <mergeCell ref="I11:I13"/>
    <mergeCell ref="J11:J13"/>
    <mergeCell ref="K11:K13"/>
    <mergeCell ref="L11:L13"/>
    <mergeCell ref="AH9:AK9"/>
    <mergeCell ref="B10:E10"/>
    <mergeCell ref="F10:I10"/>
    <mergeCell ref="J10:M10"/>
    <mergeCell ref="F9:I9"/>
    <mergeCell ref="V10:Y10"/>
    <mergeCell ref="V9:Y9"/>
    <mergeCell ref="AH10:AK10"/>
    <mergeCell ref="AD9:AG9"/>
    <mergeCell ref="Z10:AC10"/>
  </mergeCells>
  <phoneticPr fontId="2" type="noConversion"/>
  <hyperlinks>
    <hyperlink ref="A1" location="icindekiler!A81" display="İÇİNDEKİLER"/>
    <hyperlink ref="A2" location="Index!A81" display="INDEX"/>
    <hyperlink ref="B1" location="'31'!A85" display="▼"/>
    <hyperlink ref="A85" location="'31'!A1" display="▲"/>
  </hyperlinks>
  <pageMargins left="0.18" right="0.17" top="0.9" bottom="0.56000000000000005" header="0.5" footer="0.5"/>
  <pageSetup paperSize="9" scale="65" orientation="portrait" verticalDpi="300" r:id="rId1"/>
  <headerFooter alignWithMargins="0"/>
  <webPublishItems count="1">
    <webPublishItem id="783" divId="Tablolar son_783" sourceType="sheet" destinationFile="F:\karıştı valla\Tablolar\Tablolar Son\31.htm"/>
  </webPublishItem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7"/>
  <dimension ref="A1:AB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2" width="14.140625" style="1" customWidth="1"/>
    <col min="3" max="3" width="16.140625" style="1" customWidth="1"/>
    <col min="4" max="4" width="13.85546875" style="1" customWidth="1"/>
    <col min="5" max="5" width="16.28515625" style="1" customWidth="1"/>
    <col min="6" max="6" width="12.28515625" style="1" customWidth="1"/>
    <col min="7" max="7" width="17.28515625" style="1" customWidth="1"/>
    <col min="8" max="8" width="14" style="1" customWidth="1"/>
    <col min="9" max="9" width="18" style="1" bestFit="1" customWidth="1"/>
    <col min="10" max="10" width="12" style="1" customWidth="1"/>
    <col min="11" max="11" width="15.5703125" style="1" customWidth="1"/>
    <col min="12" max="12" width="13.5703125" style="1" customWidth="1"/>
    <col min="13" max="13" width="16.5703125" style="1" customWidth="1"/>
    <col min="14" max="14" width="13.42578125" style="1" customWidth="1"/>
    <col min="15" max="15" width="18" style="1" customWidth="1"/>
    <col min="16" max="16" width="9.140625" style="1"/>
    <col min="17" max="28" width="0" style="1" hidden="1" customWidth="1"/>
    <col min="29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2064</v>
      </c>
      <c r="O3" s="27" t="s">
        <v>2065</v>
      </c>
    </row>
    <row r="5" spans="1:28" ht="12.75" customHeight="1">
      <c r="A5" s="703" t="s">
        <v>1655</v>
      </c>
      <c r="B5" s="703"/>
      <c r="C5" s="703"/>
      <c r="D5" s="703"/>
      <c r="E5" s="703"/>
      <c r="F5" s="703"/>
      <c r="G5" s="703"/>
      <c r="H5" s="726" t="s">
        <v>1656</v>
      </c>
      <c r="I5" s="726"/>
      <c r="J5" s="726"/>
      <c r="K5" s="726"/>
      <c r="L5" s="726"/>
      <c r="M5" s="726"/>
      <c r="N5" s="726"/>
      <c r="O5" s="726"/>
    </row>
    <row r="6" spans="1:28">
      <c r="A6" s="703"/>
      <c r="B6" s="703"/>
      <c r="C6" s="703"/>
      <c r="D6" s="703"/>
      <c r="E6" s="703"/>
      <c r="F6" s="703"/>
      <c r="G6" s="703"/>
      <c r="H6" s="726"/>
      <c r="I6" s="726"/>
      <c r="J6" s="726"/>
      <c r="K6" s="726"/>
      <c r="L6" s="726"/>
      <c r="M6" s="726"/>
      <c r="N6" s="726"/>
      <c r="O6" s="726"/>
    </row>
    <row r="7" spans="1:28">
      <c r="A7" s="64"/>
      <c r="B7" s="64"/>
      <c r="C7" s="64"/>
      <c r="D7" s="64"/>
      <c r="E7" s="64"/>
      <c r="F7" s="64"/>
      <c r="G7" s="64"/>
      <c r="H7" s="141"/>
      <c r="I7" s="141"/>
      <c r="J7" s="141"/>
      <c r="K7" s="141"/>
      <c r="L7" s="141"/>
      <c r="M7" s="141"/>
      <c r="N7" s="141"/>
      <c r="O7" s="141"/>
    </row>
    <row r="8" spans="1:28" ht="13.5" thickBot="1"/>
    <row r="9" spans="1:28" ht="12.75" customHeight="1">
      <c r="A9" s="697" t="s">
        <v>1620</v>
      </c>
      <c r="B9" s="716" t="s">
        <v>1441</v>
      </c>
      <c r="C9" s="718"/>
      <c r="D9" s="716" t="s">
        <v>1853</v>
      </c>
      <c r="E9" s="718"/>
      <c r="F9" s="716" t="s">
        <v>1854</v>
      </c>
      <c r="G9" s="718"/>
      <c r="H9" s="716" t="s">
        <v>1855</v>
      </c>
      <c r="I9" s="718"/>
      <c r="J9" s="716" t="s">
        <v>1856</v>
      </c>
      <c r="K9" s="718"/>
      <c r="L9" s="716" t="s">
        <v>1857</v>
      </c>
      <c r="M9" s="717"/>
      <c r="N9" s="716" t="s">
        <v>612</v>
      </c>
      <c r="O9" s="718"/>
    </row>
    <row r="10" spans="1:28" ht="13.5" customHeight="1" thickBot="1">
      <c r="A10" s="698"/>
      <c r="B10" s="752" t="s">
        <v>1859</v>
      </c>
      <c r="C10" s="753"/>
      <c r="D10" s="752" t="s">
        <v>1860</v>
      </c>
      <c r="E10" s="753"/>
      <c r="F10" s="752" t="s">
        <v>1442</v>
      </c>
      <c r="G10" s="753"/>
      <c r="H10" s="752" t="s">
        <v>1861</v>
      </c>
      <c r="I10" s="753"/>
      <c r="J10" s="752" t="s">
        <v>1862</v>
      </c>
      <c r="K10" s="753"/>
      <c r="L10" s="752" t="s">
        <v>1863</v>
      </c>
      <c r="M10" s="754"/>
      <c r="N10" s="752" t="s">
        <v>614</v>
      </c>
      <c r="O10" s="753"/>
    </row>
    <row r="11" spans="1:28" ht="12.75" customHeight="1">
      <c r="A11" s="698"/>
      <c r="B11" s="682" t="s">
        <v>2475</v>
      </c>
      <c r="C11" s="682" t="s">
        <v>2476</v>
      </c>
      <c r="D11" s="682" t="s">
        <v>2475</v>
      </c>
      <c r="E11" s="682" t="s">
        <v>2476</v>
      </c>
      <c r="F11" s="682" t="s">
        <v>2475</v>
      </c>
      <c r="G11" s="682" t="s">
        <v>2476</v>
      </c>
      <c r="H11" s="682" t="s">
        <v>2475</v>
      </c>
      <c r="I11" s="682" t="s">
        <v>2476</v>
      </c>
      <c r="J11" s="682" t="s">
        <v>2475</v>
      </c>
      <c r="K11" s="682" t="s">
        <v>2476</v>
      </c>
      <c r="L11" s="682" t="s">
        <v>2475</v>
      </c>
      <c r="M11" s="682" t="s">
        <v>2476</v>
      </c>
      <c r="N11" s="682" t="s">
        <v>2475</v>
      </c>
      <c r="O11" s="682" t="s">
        <v>2476</v>
      </c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</row>
    <row r="14" spans="1:28">
      <c r="A14" s="57" t="s">
        <v>1928</v>
      </c>
      <c r="B14" s="12"/>
      <c r="C14" s="30"/>
      <c r="D14" s="105"/>
      <c r="E14" s="30"/>
      <c r="F14" s="105"/>
      <c r="G14" s="30"/>
      <c r="H14" s="105"/>
      <c r="I14" s="30"/>
      <c r="J14" s="105"/>
      <c r="K14" s="30"/>
      <c r="L14" s="30"/>
      <c r="M14" s="105"/>
      <c r="N14" s="12"/>
      <c r="O14" s="30"/>
    </row>
    <row r="15" spans="1:28">
      <c r="A15" s="542" t="s">
        <v>626</v>
      </c>
      <c r="B15" s="107"/>
      <c r="C15" s="35"/>
      <c r="D15" s="8"/>
      <c r="E15" s="35"/>
      <c r="F15" s="8"/>
      <c r="G15" s="35"/>
      <c r="H15" s="8"/>
      <c r="I15" s="35"/>
      <c r="J15" s="8"/>
      <c r="K15" s="35"/>
      <c r="L15" s="35"/>
      <c r="M15" s="8"/>
      <c r="N15" s="107"/>
      <c r="O15" s="107"/>
      <c r="P15" s="10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5038</v>
      </c>
      <c r="C16" s="58">
        <v>3153402</v>
      </c>
      <c r="D16" s="317">
        <v>3651</v>
      </c>
      <c r="E16" s="58">
        <v>1474091</v>
      </c>
      <c r="F16" s="317">
        <v>23734</v>
      </c>
      <c r="G16" s="58">
        <v>13569472</v>
      </c>
      <c r="H16" s="317">
        <v>3750</v>
      </c>
      <c r="I16" s="317">
        <v>864321</v>
      </c>
      <c r="J16" s="472">
        <v>0</v>
      </c>
      <c r="K16" s="473">
        <v>0</v>
      </c>
      <c r="L16" s="58">
        <v>0</v>
      </c>
      <c r="M16" s="317">
        <v>161</v>
      </c>
      <c r="N16" s="58">
        <v>36173</v>
      </c>
      <c r="O16" s="485">
        <v>19061447</v>
      </c>
      <c r="P16" s="485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96962</v>
      </c>
      <c r="C17" s="58">
        <v>131117842</v>
      </c>
      <c r="D17" s="317">
        <v>18894</v>
      </c>
      <c r="E17" s="58">
        <v>100366638</v>
      </c>
      <c r="F17" s="317">
        <v>211095</v>
      </c>
      <c r="G17" s="58">
        <v>513897766</v>
      </c>
      <c r="H17" s="317">
        <v>10890</v>
      </c>
      <c r="I17" s="317">
        <v>22244691</v>
      </c>
      <c r="J17" s="472">
        <v>496</v>
      </c>
      <c r="K17" s="473">
        <v>19684</v>
      </c>
      <c r="L17" s="58">
        <v>11802</v>
      </c>
      <c r="M17" s="317">
        <v>0</v>
      </c>
      <c r="N17" s="58">
        <v>350139</v>
      </c>
      <c r="O17" s="485">
        <v>767646621</v>
      </c>
      <c r="P17" s="485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125062</v>
      </c>
      <c r="C18" s="58">
        <v>724656</v>
      </c>
      <c r="D18" s="317">
        <v>32469</v>
      </c>
      <c r="E18" s="58">
        <v>1487188</v>
      </c>
      <c r="F18" s="317">
        <v>247228</v>
      </c>
      <c r="G18" s="58">
        <v>4161187</v>
      </c>
      <c r="H18" s="317">
        <v>17243</v>
      </c>
      <c r="I18" s="317">
        <v>2359518</v>
      </c>
      <c r="J18" s="472">
        <v>41</v>
      </c>
      <c r="K18" s="473">
        <v>1435</v>
      </c>
      <c r="L18" s="58">
        <v>0</v>
      </c>
      <c r="M18" s="317">
        <v>0</v>
      </c>
      <c r="N18" s="58">
        <v>422043</v>
      </c>
      <c r="O18" s="485">
        <v>8733984</v>
      </c>
      <c r="P18" s="485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5880</v>
      </c>
      <c r="C19" s="58">
        <v>3128492</v>
      </c>
      <c r="D19" s="317">
        <v>1093</v>
      </c>
      <c r="E19" s="58">
        <v>599408</v>
      </c>
      <c r="F19" s="317">
        <v>46305</v>
      </c>
      <c r="G19" s="58">
        <v>110091968</v>
      </c>
      <c r="H19" s="317">
        <v>972</v>
      </c>
      <c r="I19" s="317">
        <v>874341</v>
      </c>
      <c r="J19" s="472">
        <v>0</v>
      </c>
      <c r="K19" s="473">
        <v>0</v>
      </c>
      <c r="L19" s="58">
        <v>0</v>
      </c>
      <c r="M19" s="317">
        <v>0</v>
      </c>
      <c r="N19" s="58">
        <v>54250</v>
      </c>
      <c r="O19" s="485">
        <v>114694209</v>
      </c>
      <c r="P19" s="485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77333</v>
      </c>
      <c r="C20" s="475">
        <v>74529945</v>
      </c>
      <c r="D20" s="474">
        <v>18605</v>
      </c>
      <c r="E20" s="475">
        <v>60747975.288879365</v>
      </c>
      <c r="F20" s="474">
        <v>318177</v>
      </c>
      <c r="G20" s="475">
        <v>388548901</v>
      </c>
      <c r="H20" s="474">
        <v>11361</v>
      </c>
      <c r="I20" s="474">
        <v>10507442</v>
      </c>
      <c r="J20" s="476">
        <v>64</v>
      </c>
      <c r="K20" s="477">
        <v>2061</v>
      </c>
      <c r="L20" s="475">
        <v>0</v>
      </c>
      <c r="M20" s="474">
        <v>0</v>
      </c>
      <c r="N20" s="475">
        <v>425540</v>
      </c>
      <c r="O20" s="489">
        <v>534336324.28887939</v>
      </c>
      <c r="P20" s="485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50171</v>
      </c>
      <c r="C21" s="58">
        <v>58402305</v>
      </c>
      <c r="D21" s="317">
        <v>13347</v>
      </c>
      <c r="E21" s="58">
        <v>39791514</v>
      </c>
      <c r="F21" s="317">
        <v>126279</v>
      </c>
      <c r="G21" s="58">
        <v>191576143</v>
      </c>
      <c r="H21" s="317">
        <v>14764</v>
      </c>
      <c r="I21" s="317">
        <v>11513895</v>
      </c>
      <c r="J21" s="472">
        <v>9676</v>
      </c>
      <c r="K21" s="473">
        <v>540514</v>
      </c>
      <c r="L21" s="58">
        <v>11056</v>
      </c>
      <c r="M21" s="317">
        <v>359</v>
      </c>
      <c r="N21" s="58">
        <v>225293</v>
      </c>
      <c r="O21" s="485">
        <v>301824730</v>
      </c>
      <c r="P21" s="485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7138</v>
      </c>
      <c r="C22" s="58">
        <v>23637</v>
      </c>
      <c r="D22" s="317">
        <v>1165</v>
      </c>
      <c r="E22" s="58">
        <v>1010</v>
      </c>
      <c r="F22" s="317">
        <v>26664</v>
      </c>
      <c r="G22" s="58">
        <v>83050</v>
      </c>
      <c r="H22" s="317">
        <v>717</v>
      </c>
      <c r="I22" s="317">
        <v>625</v>
      </c>
      <c r="J22" s="472">
        <v>0</v>
      </c>
      <c r="K22" s="473">
        <v>0</v>
      </c>
      <c r="L22" s="58">
        <v>2078</v>
      </c>
      <c r="M22" s="317">
        <v>0</v>
      </c>
      <c r="N22" s="58">
        <v>37762</v>
      </c>
      <c r="O22" s="485">
        <v>108322</v>
      </c>
      <c r="P22" s="485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7148</v>
      </c>
      <c r="C23" s="58">
        <v>33314193</v>
      </c>
      <c r="D23" s="317">
        <v>358</v>
      </c>
      <c r="E23" s="58">
        <v>298559</v>
      </c>
      <c r="F23" s="317">
        <v>20471</v>
      </c>
      <c r="G23" s="58">
        <v>60437820</v>
      </c>
      <c r="H23" s="317">
        <v>410</v>
      </c>
      <c r="I23" s="317">
        <v>730538</v>
      </c>
      <c r="J23" s="472">
        <v>0</v>
      </c>
      <c r="K23" s="473">
        <v>0</v>
      </c>
      <c r="L23" s="58">
        <v>348</v>
      </c>
      <c r="M23" s="317">
        <v>5328</v>
      </c>
      <c r="N23" s="58">
        <v>28735</v>
      </c>
      <c r="O23" s="485">
        <v>94786438</v>
      </c>
      <c r="P23" s="485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25033</v>
      </c>
      <c r="C24" s="58">
        <v>45129755</v>
      </c>
      <c r="D24" s="317">
        <v>4965</v>
      </c>
      <c r="E24" s="58">
        <v>6221827</v>
      </c>
      <c r="F24" s="317">
        <v>50225</v>
      </c>
      <c r="G24" s="58">
        <v>64337946</v>
      </c>
      <c r="H24" s="317">
        <v>4109</v>
      </c>
      <c r="I24" s="317">
        <v>3559222</v>
      </c>
      <c r="J24" s="472">
        <v>0</v>
      </c>
      <c r="K24" s="473">
        <v>0</v>
      </c>
      <c r="L24" s="58">
        <v>0</v>
      </c>
      <c r="M24" s="317">
        <v>0</v>
      </c>
      <c r="N24" s="58">
        <v>84332</v>
      </c>
      <c r="O24" s="485">
        <v>119248750</v>
      </c>
      <c r="P24" s="485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-100</v>
      </c>
      <c r="C25" s="475">
        <v>-1009975</v>
      </c>
      <c r="D25" s="474">
        <v>165</v>
      </c>
      <c r="E25" s="475">
        <v>273596</v>
      </c>
      <c r="F25" s="474">
        <v>1106</v>
      </c>
      <c r="G25" s="475">
        <v>4744620</v>
      </c>
      <c r="H25" s="474">
        <v>-87</v>
      </c>
      <c r="I25" s="474">
        <v>-92223</v>
      </c>
      <c r="J25" s="476">
        <v>0</v>
      </c>
      <c r="K25" s="477">
        <v>0</v>
      </c>
      <c r="L25" s="475">
        <v>0</v>
      </c>
      <c r="M25" s="474">
        <v>0</v>
      </c>
      <c r="N25" s="475">
        <v>1084</v>
      </c>
      <c r="O25" s="489">
        <v>3916018</v>
      </c>
      <c r="P25" s="485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485">
        <v>0</v>
      </c>
      <c r="P26" s="485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12359</v>
      </c>
      <c r="C27" s="58">
        <v>75776506</v>
      </c>
      <c r="D27" s="317">
        <v>2298</v>
      </c>
      <c r="E27" s="58">
        <v>6472592</v>
      </c>
      <c r="F27" s="317">
        <v>56974</v>
      </c>
      <c r="G27" s="58">
        <v>78983140</v>
      </c>
      <c r="H27" s="317">
        <v>2879</v>
      </c>
      <c r="I27" s="317">
        <v>3229052</v>
      </c>
      <c r="J27" s="472">
        <v>0</v>
      </c>
      <c r="K27" s="473">
        <v>0</v>
      </c>
      <c r="L27" s="58">
        <v>0</v>
      </c>
      <c r="M27" s="317">
        <v>0</v>
      </c>
      <c r="N27" s="58">
        <v>74510</v>
      </c>
      <c r="O27" s="485">
        <v>164461290</v>
      </c>
      <c r="P27" s="485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37539</v>
      </c>
      <c r="C28" s="58">
        <v>38977769</v>
      </c>
      <c r="D28" s="317">
        <v>11629</v>
      </c>
      <c r="E28" s="58">
        <v>9320225</v>
      </c>
      <c r="F28" s="317">
        <v>49405</v>
      </c>
      <c r="G28" s="58">
        <v>40098483</v>
      </c>
      <c r="H28" s="317">
        <v>10922</v>
      </c>
      <c r="I28" s="317">
        <v>4884449</v>
      </c>
      <c r="J28" s="472">
        <v>0</v>
      </c>
      <c r="K28" s="473">
        <v>0</v>
      </c>
      <c r="L28" s="58">
        <v>9122</v>
      </c>
      <c r="M28" s="317">
        <v>9280</v>
      </c>
      <c r="N28" s="58">
        <v>118617</v>
      </c>
      <c r="O28" s="485">
        <v>93290206</v>
      </c>
      <c r="P28" s="485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14855</v>
      </c>
      <c r="C29" s="58">
        <v>6787186</v>
      </c>
      <c r="D29" s="317">
        <v>1994</v>
      </c>
      <c r="E29" s="58">
        <v>2397247</v>
      </c>
      <c r="F29" s="317">
        <v>23578</v>
      </c>
      <c r="G29" s="58">
        <v>36844595</v>
      </c>
      <c r="H29" s="317">
        <v>4656</v>
      </c>
      <c r="I29" s="317">
        <v>614467</v>
      </c>
      <c r="J29" s="472">
        <v>0</v>
      </c>
      <c r="K29" s="473">
        <v>0</v>
      </c>
      <c r="L29" s="58">
        <v>82</v>
      </c>
      <c r="M29" s="317">
        <v>0</v>
      </c>
      <c r="N29" s="58">
        <v>45165</v>
      </c>
      <c r="O29" s="485">
        <v>46643495</v>
      </c>
      <c r="P29" s="485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-2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-2</v>
      </c>
      <c r="O30" s="485">
        <v>0</v>
      </c>
      <c r="P30" s="485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76014</v>
      </c>
      <c r="C31" s="540">
        <v>6088991</v>
      </c>
      <c r="D31" s="479">
        <v>14776</v>
      </c>
      <c r="E31" s="540">
        <v>5762357</v>
      </c>
      <c r="F31" s="479">
        <v>148129</v>
      </c>
      <c r="G31" s="540">
        <v>296263863</v>
      </c>
      <c r="H31" s="479">
        <v>30886</v>
      </c>
      <c r="I31" s="479">
        <v>236640</v>
      </c>
      <c r="J31" s="541">
        <v>1240</v>
      </c>
      <c r="K31" s="480">
        <v>1750</v>
      </c>
      <c r="L31" s="540">
        <v>5163</v>
      </c>
      <c r="M31" s="479" t="s">
        <v>1452</v>
      </c>
      <c r="N31" s="540">
        <v>276208</v>
      </c>
      <c r="O31" s="491">
        <v>308353601</v>
      </c>
      <c r="P31" s="485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9847</v>
      </c>
      <c r="C32" s="58">
        <v>4657455</v>
      </c>
      <c r="D32" s="317">
        <v>2218</v>
      </c>
      <c r="E32" s="58">
        <v>137462</v>
      </c>
      <c r="F32" s="317">
        <v>48135</v>
      </c>
      <c r="G32" s="58">
        <v>113617674</v>
      </c>
      <c r="H32" s="317">
        <v>1214</v>
      </c>
      <c r="I32" s="317">
        <v>500712</v>
      </c>
      <c r="J32" s="472">
        <v>4820</v>
      </c>
      <c r="K32" s="473">
        <v>184587</v>
      </c>
      <c r="L32" s="58">
        <v>1455</v>
      </c>
      <c r="M32" s="317">
        <v>44988</v>
      </c>
      <c r="N32" s="58">
        <v>67689</v>
      </c>
      <c r="O32" s="485">
        <v>119142878</v>
      </c>
      <c r="P32" s="485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934</v>
      </c>
      <c r="C33" s="58">
        <v>156936</v>
      </c>
      <c r="D33" s="317">
        <v>172</v>
      </c>
      <c r="E33" s="58">
        <v>2775</v>
      </c>
      <c r="F33" s="317">
        <v>15343</v>
      </c>
      <c r="G33" s="58">
        <v>62246926</v>
      </c>
      <c r="H33" s="317">
        <v>28</v>
      </c>
      <c r="I33" s="317">
        <v>12362</v>
      </c>
      <c r="J33" s="472">
        <v>0</v>
      </c>
      <c r="K33" s="473">
        <v>0</v>
      </c>
      <c r="L33" s="58">
        <v>0</v>
      </c>
      <c r="M33" s="317">
        <v>0</v>
      </c>
      <c r="N33" s="58">
        <v>16477</v>
      </c>
      <c r="O33" s="485">
        <v>62418999</v>
      </c>
      <c r="P33" s="485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10957</v>
      </c>
      <c r="C34" s="58">
        <v>4484972</v>
      </c>
      <c r="D34" s="317">
        <v>2192</v>
      </c>
      <c r="E34" s="58">
        <v>1596359</v>
      </c>
      <c r="F34" s="317">
        <v>25460</v>
      </c>
      <c r="G34" s="58">
        <v>59803476</v>
      </c>
      <c r="H34" s="317">
        <v>819</v>
      </c>
      <c r="I34" s="317">
        <v>414474</v>
      </c>
      <c r="J34" s="472">
        <v>0</v>
      </c>
      <c r="K34" s="473">
        <v>0</v>
      </c>
      <c r="L34" s="58">
        <v>494</v>
      </c>
      <c r="M34" s="317">
        <v>0</v>
      </c>
      <c r="N34" s="58">
        <v>39922</v>
      </c>
      <c r="O34" s="485">
        <v>66299281</v>
      </c>
      <c r="P34" s="485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2784</v>
      </c>
      <c r="C35" s="475">
        <v>1724615</v>
      </c>
      <c r="D35" s="474">
        <v>424</v>
      </c>
      <c r="E35" s="475">
        <v>783606</v>
      </c>
      <c r="F35" s="474">
        <v>25928</v>
      </c>
      <c r="G35" s="475">
        <v>75670778</v>
      </c>
      <c r="H35" s="474">
        <v>235</v>
      </c>
      <c r="I35" s="474">
        <v>184340</v>
      </c>
      <c r="J35" s="476">
        <v>0</v>
      </c>
      <c r="K35" s="477">
        <v>0</v>
      </c>
      <c r="L35" s="475">
        <v>538</v>
      </c>
      <c r="M35" s="474">
        <v>10012</v>
      </c>
      <c r="N35" s="475">
        <v>29909</v>
      </c>
      <c r="O35" s="489">
        <v>78373351</v>
      </c>
      <c r="P35" s="485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37999</v>
      </c>
      <c r="C36" s="58">
        <v>53594388</v>
      </c>
      <c r="D36" s="317">
        <v>15391</v>
      </c>
      <c r="E36" s="58">
        <v>8887528</v>
      </c>
      <c r="F36" s="317">
        <v>173984</v>
      </c>
      <c r="G36" s="58">
        <v>132525075</v>
      </c>
      <c r="H36" s="317">
        <v>4019</v>
      </c>
      <c r="I36" s="317">
        <v>5710787</v>
      </c>
      <c r="J36" s="472">
        <v>1908</v>
      </c>
      <c r="K36" s="473">
        <v>72523</v>
      </c>
      <c r="L36" s="58">
        <v>0</v>
      </c>
      <c r="M36" s="317">
        <v>0</v>
      </c>
      <c r="N36" s="58">
        <v>233301</v>
      </c>
      <c r="O36" s="485">
        <v>200790301</v>
      </c>
      <c r="P36" s="485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-281</v>
      </c>
      <c r="C37" s="58">
        <v>-281</v>
      </c>
      <c r="D37" s="317">
        <v>26</v>
      </c>
      <c r="E37" s="58">
        <v>26</v>
      </c>
      <c r="F37" s="317">
        <v>8289</v>
      </c>
      <c r="G37" s="58">
        <v>9172</v>
      </c>
      <c r="H37" s="317">
        <v>-120</v>
      </c>
      <c r="I37" s="317">
        <v>-212</v>
      </c>
      <c r="J37" s="472">
        <v>0</v>
      </c>
      <c r="K37" s="473">
        <v>0</v>
      </c>
      <c r="L37" s="58">
        <v>-1</v>
      </c>
      <c r="M37" s="317">
        <v>-0.63600000000000001</v>
      </c>
      <c r="N37" s="58">
        <v>7913</v>
      </c>
      <c r="O37" s="485">
        <v>8704.3639999999996</v>
      </c>
      <c r="P37" s="485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97577.828087436006</v>
      </c>
      <c r="C38" s="58">
        <v>0</v>
      </c>
      <c r="D38" s="317">
        <v>21271.628720200002</v>
      </c>
      <c r="E38" s="58">
        <v>0</v>
      </c>
      <c r="F38" s="317">
        <v>158262.93185779703</v>
      </c>
      <c r="G38" s="58">
        <v>0</v>
      </c>
      <c r="H38" s="317">
        <v>17888.344598677002</v>
      </c>
      <c r="I38" s="317">
        <v>0</v>
      </c>
      <c r="J38" s="472">
        <v>1642.4523212650001</v>
      </c>
      <c r="K38" s="473">
        <v>0</v>
      </c>
      <c r="L38" s="58">
        <v>168.46476033900399</v>
      </c>
      <c r="M38" s="317">
        <v>0</v>
      </c>
      <c r="N38" s="58">
        <v>296811.65034571406</v>
      </c>
      <c r="O38" s="485">
        <v>0</v>
      </c>
      <c r="P38" s="485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485">
        <v>0</v>
      </c>
      <c r="P39" s="485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12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485">
        <v>12</v>
      </c>
      <c r="P40" s="485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22391</v>
      </c>
      <c r="C41" s="540">
        <v>9460982</v>
      </c>
      <c r="D41" s="479">
        <v>5991</v>
      </c>
      <c r="E41" s="540">
        <v>645448</v>
      </c>
      <c r="F41" s="479">
        <v>108865</v>
      </c>
      <c r="G41" s="540">
        <v>5504026</v>
      </c>
      <c r="H41" s="479">
        <v>8309</v>
      </c>
      <c r="I41" s="479">
        <v>2868263</v>
      </c>
      <c r="J41" s="541">
        <v>0</v>
      </c>
      <c r="K41" s="480">
        <v>0</v>
      </c>
      <c r="L41" s="540">
        <v>0</v>
      </c>
      <c r="M41" s="479">
        <v>0</v>
      </c>
      <c r="N41" s="540">
        <v>145556</v>
      </c>
      <c r="O41" s="491">
        <v>18478719</v>
      </c>
      <c r="P41" s="485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565</v>
      </c>
      <c r="C42" s="58">
        <v>616866</v>
      </c>
      <c r="D42" s="317">
        <v>66</v>
      </c>
      <c r="E42" s="58">
        <v>12813</v>
      </c>
      <c r="F42" s="317">
        <v>446</v>
      </c>
      <c r="G42" s="58">
        <v>877677</v>
      </c>
      <c r="H42" s="317">
        <v>133</v>
      </c>
      <c r="I42" s="317">
        <v>39666</v>
      </c>
      <c r="J42" s="472">
        <v>0</v>
      </c>
      <c r="K42" s="473">
        <v>0</v>
      </c>
      <c r="L42" s="58">
        <v>0</v>
      </c>
      <c r="M42" s="317">
        <v>0</v>
      </c>
      <c r="N42" s="58">
        <v>1210</v>
      </c>
      <c r="O42" s="485">
        <v>1547022</v>
      </c>
      <c r="P42" s="485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744</v>
      </c>
      <c r="C43" s="58">
        <v>0</v>
      </c>
      <c r="D43" s="317">
        <v>901</v>
      </c>
      <c r="E43" s="58">
        <v>1361867</v>
      </c>
      <c r="F43" s="317">
        <v>266</v>
      </c>
      <c r="G43" s="58">
        <v>4029969</v>
      </c>
      <c r="H43" s="317">
        <v>-185</v>
      </c>
      <c r="I43" s="317">
        <v>0</v>
      </c>
      <c r="J43" s="472">
        <v>0</v>
      </c>
      <c r="K43" s="473">
        <v>0</v>
      </c>
      <c r="L43" s="58">
        <v>-3</v>
      </c>
      <c r="M43" s="317">
        <v>0</v>
      </c>
      <c r="N43" s="58">
        <v>1723</v>
      </c>
      <c r="O43" s="485">
        <v>5391836</v>
      </c>
      <c r="P43" s="485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9836</v>
      </c>
      <c r="C44" s="58">
        <v>19791869</v>
      </c>
      <c r="D44" s="317">
        <v>1426</v>
      </c>
      <c r="E44" s="58">
        <v>1187435</v>
      </c>
      <c r="F44" s="317">
        <v>40610</v>
      </c>
      <c r="G44" s="58">
        <v>39333495</v>
      </c>
      <c r="H44" s="317">
        <v>2187</v>
      </c>
      <c r="I44" s="317">
        <v>5277690</v>
      </c>
      <c r="J44" s="472">
        <v>413</v>
      </c>
      <c r="K44" s="473">
        <v>8075</v>
      </c>
      <c r="L44" s="58">
        <v>84</v>
      </c>
      <c r="M44" s="317">
        <v>1281</v>
      </c>
      <c r="N44" s="58">
        <v>54556</v>
      </c>
      <c r="O44" s="485">
        <v>65599845</v>
      </c>
      <c r="P44" s="485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11592</v>
      </c>
      <c r="C45" s="475">
        <v>21514094</v>
      </c>
      <c r="D45" s="474">
        <v>4295</v>
      </c>
      <c r="E45" s="475">
        <v>0</v>
      </c>
      <c r="F45" s="474">
        <v>17700</v>
      </c>
      <c r="G45" s="475">
        <v>23567518</v>
      </c>
      <c r="H45" s="474">
        <v>2094</v>
      </c>
      <c r="I45" s="474">
        <v>1275518</v>
      </c>
      <c r="J45" s="476">
        <v>0</v>
      </c>
      <c r="K45" s="477">
        <v>0</v>
      </c>
      <c r="L45" s="475">
        <v>0</v>
      </c>
      <c r="M45" s="474">
        <v>0</v>
      </c>
      <c r="N45" s="475">
        <v>35681</v>
      </c>
      <c r="O45" s="489">
        <v>46357130</v>
      </c>
      <c r="P45" s="485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1550</v>
      </c>
      <c r="C46" s="58">
        <v>1571</v>
      </c>
      <c r="D46" s="317">
        <v>97</v>
      </c>
      <c r="E46" s="58">
        <v>98</v>
      </c>
      <c r="F46" s="317">
        <v>2601</v>
      </c>
      <c r="G46" s="58">
        <v>2670</v>
      </c>
      <c r="H46" s="317">
        <v>41</v>
      </c>
      <c r="I46" s="317">
        <v>69</v>
      </c>
      <c r="J46" s="472">
        <v>0</v>
      </c>
      <c r="K46" s="473">
        <v>0</v>
      </c>
      <c r="L46" s="58">
        <v>1</v>
      </c>
      <c r="M46" s="317">
        <v>0</v>
      </c>
      <c r="N46" s="58">
        <v>4290</v>
      </c>
      <c r="O46" s="485">
        <v>4408</v>
      </c>
      <c r="P46" s="485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25264</v>
      </c>
      <c r="C47" s="58">
        <v>10924745</v>
      </c>
      <c r="D47" s="317">
        <v>5979</v>
      </c>
      <c r="E47" s="58">
        <v>2140516</v>
      </c>
      <c r="F47" s="317">
        <v>67342</v>
      </c>
      <c r="G47" s="58">
        <v>456398624</v>
      </c>
      <c r="H47" s="317">
        <v>4811</v>
      </c>
      <c r="I47" s="317">
        <v>3912522</v>
      </c>
      <c r="J47" s="472">
        <v>0</v>
      </c>
      <c r="K47" s="473">
        <v>0</v>
      </c>
      <c r="L47" s="58">
        <v>4443</v>
      </c>
      <c r="M47" s="317">
        <v>0</v>
      </c>
      <c r="N47" s="58">
        <v>107839</v>
      </c>
      <c r="O47" s="485">
        <v>473376407</v>
      </c>
      <c r="P47" s="485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943</v>
      </c>
      <c r="C48" s="58">
        <v>401065</v>
      </c>
      <c r="D48" s="317">
        <v>184</v>
      </c>
      <c r="E48" s="58">
        <v>171634</v>
      </c>
      <c r="F48" s="317">
        <v>10612</v>
      </c>
      <c r="G48" s="58">
        <v>32705197</v>
      </c>
      <c r="H48" s="317">
        <v>174</v>
      </c>
      <c r="I48" s="317">
        <v>163968</v>
      </c>
      <c r="J48" s="472">
        <v>0</v>
      </c>
      <c r="K48" s="473">
        <v>0</v>
      </c>
      <c r="L48" s="58">
        <v>279</v>
      </c>
      <c r="M48" s="317">
        <v>0</v>
      </c>
      <c r="N48" s="58">
        <v>12192</v>
      </c>
      <c r="O48" s="485">
        <v>33441864</v>
      </c>
      <c r="P48" s="485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172</v>
      </c>
      <c r="C49" s="58">
        <v>613522</v>
      </c>
      <c r="D49" s="317">
        <v>45</v>
      </c>
      <c r="E49" s="58">
        <v>92470</v>
      </c>
      <c r="F49" s="317">
        <v>1724</v>
      </c>
      <c r="G49" s="58">
        <v>5964203</v>
      </c>
      <c r="H49" s="317">
        <v>188</v>
      </c>
      <c r="I49" s="317">
        <v>2364055</v>
      </c>
      <c r="J49" s="472">
        <v>0</v>
      </c>
      <c r="K49" s="473">
        <v>0</v>
      </c>
      <c r="L49" s="58">
        <v>0</v>
      </c>
      <c r="M49" s="317">
        <v>0</v>
      </c>
      <c r="N49" s="58">
        <v>2129</v>
      </c>
      <c r="O49" s="485">
        <v>9034250</v>
      </c>
      <c r="P49" s="485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47328</v>
      </c>
      <c r="C50" s="58">
        <v>20948608</v>
      </c>
      <c r="D50" s="317">
        <v>7820</v>
      </c>
      <c r="E50" s="58">
        <v>4752856</v>
      </c>
      <c r="F50" s="317">
        <v>120195</v>
      </c>
      <c r="G50" s="58">
        <v>83862563</v>
      </c>
      <c r="H50" s="317">
        <v>10629</v>
      </c>
      <c r="I50" s="317">
        <v>5179123</v>
      </c>
      <c r="J50" s="472">
        <v>1</v>
      </c>
      <c r="K50" s="473">
        <v>0</v>
      </c>
      <c r="L50" s="58">
        <v>112782</v>
      </c>
      <c r="M50" s="317">
        <v>0</v>
      </c>
      <c r="N50" s="58">
        <v>298755</v>
      </c>
      <c r="O50" s="485">
        <v>114743150</v>
      </c>
      <c r="P50" s="485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820634.82808743604</v>
      </c>
      <c r="C51" s="478">
        <v>625036111</v>
      </c>
      <c r="D51" s="478">
        <v>193907.62872020001</v>
      </c>
      <c r="E51" s="478">
        <v>256987120.28887936</v>
      </c>
      <c r="F51" s="478">
        <v>2175130.9318577973</v>
      </c>
      <c r="G51" s="478">
        <v>2899758009</v>
      </c>
      <c r="H51" s="478">
        <v>165936.34459867701</v>
      </c>
      <c r="I51" s="478">
        <v>89430315</v>
      </c>
      <c r="J51" s="478">
        <v>20301.452321265002</v>
      </c>
      <c r="K51" s="478">
        <v>830629</v>
      </c>
      <c r="L51" s="478">
        <v>159891.464760339</v>
      </c>
      <c r="M51" s="478">
        <v>71408.364000000001</v>
      </c>
      <c r="N51" s="478">
        <v>3535802.6503457138</v>
      </c>
      <c r="O51" s="490">
        <v>3872113592.6528792</v>
      </c>
      <c r="P51" s="485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776</v>
      </c>
      <c r="G52" s="317">
        <v>4907968</v>
      </c>
      <c r="H52" s="317">
        <v>0</v>
      </c>
      <c r="I52" s="317">
        <v>0</v>
      </c>
      <c r="J52" s="473">
        <v>0</v>
      </c>
      <c r="K52" s="473">
        <v>0</v>
      </c>
      <c r="L52" s="317">
        <v>-11</v>
      </c>
      <c r="M52" s="317">
        <v>0</v>
      </c>
      <c r="N52" s="317">
        <v>765</v>
      </c>
      <c r="O52" s="485">
        <v>4907968</v>
      </c>
      <c r="P52" s="485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3973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5443</v>
      </c>
      <c r="M53" s="317">
        <v>0</v>
      </c>
      <c r="N53" s="58">
        <v>9416</v>
      </c>
      <c r="O53" s="485">
        <v>0</v>
      </c>
      <c r="P53" s="485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81332</v>
      </c>
      <c r="M54" s="317">
        <v>54544768</v>
      </c>
      <c r="N54" s="58">
        <v>81332</v>
      </c>
      <c r="O54" s="485">
        <v>54544768</v>
      </c>
      <c r="P54" s="485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485">
        <v>0</v>
      </c>
      <c r="P55" s="485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6112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44213</v>
      </c>
      <c r="M56" s="317">
        <v>0</v>
      </c>
      <c r="N56" s="58">
        <v>50325</v>
      </c>
      <c r="O56" s="485">
        <v>0</v>
      </c>
      <c r="P56" s="485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406</v>
      </c>
      <c r="G57" s="540">
        <v>348899</v>
      </c>
      <c r="H57" s="479">
        <v>0</v>
      </c>
      <c r="I57" s="479">
        <v>0</v>
      </c>
      <c r="J57" s="541">
        <v>0</v>
      </c>
      <c r="K57" s="480">
        <v>0</v>
      </c>
      <c r="L57" s="540">
        <v>27571</v>
      </c>
      <c r="M57" s="479">
        <v>6724.8543980000004</v>
      </c>
      <c r="N57" s="540">
        <v>27977</v>
      </c>
      <c r="O57" s="491">
        <v>355623.854398</v>
      </c>
      <c r="P57" s="485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600</v>
      </c>
      <c r="G58" s="58">
        <v>2207643</v>
      </c>
      <c r="H58" s="317">
        <v>0</v>
      </c>
      <c r="I58" s="317">
        <v>0</v>
      </c>
      <c r="J58" s="472">
        <v>0</v>
      </c>
      <c r="K58" s="473">
        <v>0</v>
      </c>
      <c r="L58" s="58">
        <v>20387</v>
      </c>
      <c r="M58" s="317">
        <v>556067</v>
      </c>
      <c r="N58" s="58">
        <v>20987</v>
      </c>
      <c r="O58" s="485">
        <v>2763710</v>
      </c>
      <c r="P58" s="485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1370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485">
        <v>1370</v>
      </c>
      <c r="P59" s="485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2382</v>
      </c>
      <c r="M60" s="317">
        <v>344147.70875548001</v>
      </c>
      <c r="N60" s="58">
        <v>2382</v>
      </c>
      <c r="O60" s="485">
        <v>344147.70875548001</v>
      </c>
      <c r="P60" s="485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171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17425</v>
      </c>
      <c r="M61" s="474" t="s">
        <v>1452</v>
      </c>
      <c r="N61" s="475">
        <v>17596</v>
      </c>
      <c r="O61" s="489">
        <v>0</v>
      </c>
      <c r="P61" s="485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21</v>
      </c>
      <c r="G62" s="58">
        <v>10858.962121146</v>
      </c>
      <c r="H62" s="317">
        <v>0</v>
      </c>
      <c r="I62" s="317">
        <v>0</v>
      </c>
      <c r="J62" s="472">
        <v>0</v>
      </c>
      <c r="K62" s="473">
        <v>0</v>
      </c>
      <c r="L62" s="58">
        <v>30</v>
      </c>
      <c r="M62" s="317">
        <v>0</v>
      </c>
      <c r="N62" s="58">
        <v>51</v>
      </c>
      <c r="O62" s="485">
        <v>10858.962121146</v>
      </c>
      <c r="P62" s="485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485">
        <v>0</v>
      </c>
      <c r="P63" s="485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485">
        <v>0</v>
      </c>
      <c r="P64" s="485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2</v>
      </c>
      <c r="G65" s="58">
        <v>2</v>
      </c>
      <c r="H65" s="317">
        <v>0</v>
      </c>
      <c r="I65" s="317">
        <v>0</v>
      </c>
      <c r="J65" s="472">
        <v>0</v>
      </c>
      <c r="K65" s="473">
        <v>0</v>
      </c>
      <c r="L65" s="58">
        <v>55</v>
      </c>
      <c r="M65" s="317">
        <v>55</v>
      </c>
      <c r="N65" s="58">
        <v>57</v>
      </c>
      <c r="O65" s="485">
        <v>57</v>
      </c>
      <c r="P65" s="485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79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79</v>
      </c>
      <c r="O66" s="485">
        <v>0</v>
      </c>
      <c r="P66" s="485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91">
        <v>0</v>
      </c>
      <c r="P67" s="485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321</v>
      </c>
      <c r="G68" s="58">
        <v>4231</v>
      </c>
      <c r="H68" s="317">
        <v>0</v>
      </c>
      <c r="I68" s="317">
        <v>0</v>
      </c>
      <c r="J68" s="472">
        <v>0</v>
      </c>
      <c r="K68" s="473">
        <v>0</v>
      </c>
      <c r="L68" s="58">
        <v>21591</v>
      </c>
      <c r="M68" s="317">
        <v>386530</v>
      </c>
      <c r="N68" s="58">
        <v>21912</v>
      </c>
      <c r="O68" s="485">
        <v>390761</v>
      </c>
      <c r="P68" s="485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2922</v>
      </c>
      <c r="G69" s="58">
        <v>1953714</v>
      </c>
      <c r="H69" s="317">
        <v>0</v>
      </c>
      <c r="I69" s="317">
        <v>0</v>
      </c>
      <c r="J69" s="472">
        <v>0</v>
      </c>
      <c r="K69" s="473">
        <v>0</v>
      </c>
      <c r="L69" s="58">
        <v>130668</v>
      </c>
      <c r="M69" s="317">
        <v>2925000</v>
      </c>
      <c r="N69" s="58">
        <v>133590</v>
      </c>
      <c r="O69" s="485">
        <v>4878714</v>
      </c>
      <c r="P69" s="485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485">
        <v>0</v>
      </c>
      <c r="P70" s="485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11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77</v>
      </c>
      <c r="M71" s="474">
        <v>786</v>
      </c>
      <c r="N71" s="475">
        <v>88</v>
      </c>
      <c r="O71" s="489">
        <v>786</v>
      </c>
      <c r="P71" s="485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485">
        <v>0</v>
      </c>
      <c r="P72" s="485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69</v>
      </c>
      <c r="N73" s="58">
        <v>0</v>
      </c>
      <c r="O73" s="485">
        <v>69</v>
      </c>
      <c r="P73" s="485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25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25</v>
      </c>
      <c r="O74" s="485">
        <v>0</v>
      </c>
      <c r="P74" s="485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254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1023</v>
      </c>
      <c r="M75" s="317">
        <v>0</v>
      </c>
      <c r="N75" s="58">
        <v>1277</v>
      </c>
      <c r="O75" s="485">
        <v>0</v>
      </c>
      <c r="P75" s="485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15673</v>
      </c>
      <c r="G76" s="479">
        <v>9434685.9621211458</v>
      </c>
      <c r="H76" s="479">
        <v>0</v>
      </c>
      <c r="I76" s="479">
        <v>0</v>
      </c>
      <c r="J76" s="479">
        <v>0</v>
      </c>
      <c r="K76" s="479">
        <v>0</v>
      </c>
      <c r="L76" s="479">
        <v>352186</v>
      </c>
      <c r="M76" s="479">
        <v>58764147.563153476</v>
      </c>
      <c r="N76" s="479">
        <v>367859</v>
      </c>
      <c r="O76" s="491">
        <v>68198833.525274619</v>
      </c>
      <c r="P76" s="485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75">
        <v>820634.82808743604</v>
      </c>
      <c r="C77" s="75">
        <v>625036111</v>
      </c>
      <c r="D77" s="75">
        <v>193907.62872020001</v>
      </c>
      <c r="E77" s="75">
        <v>256987120.28887936</v>
      </c>
      <c r="F77" s="75">
        <v>2190803.9318577973</v>
      </c>
      <c r="G77" s="75">
        <v>2909192694.962121</v>
      </c>
      <c r="H77" s="75">
        <v>165936.34459867701</v>
      </c>
      <c r="I77" s="75">
        <v>89430315</v>
      </c>
      <c r="J77" s="75">
        <v>20301.452321265002</v>
      </c>
      <c r="K77" s="75">
        <v>830629</v>
      </c>
      <c r="L77" s="75">
        <v>512077.464760339</v>
      </c>
      <c r="M77" s="75">
        <v>58835555.927153476</v>
      </c>
      <c r="N77" s="75">
        <v>3903661.6503457138</v>
      </c>
      <c r="O77" s="75">
        <v>3940312426.178154</v>
      </c>
      <c r="P77" s="107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7">
        <v>650026.03661409894</v>
      </c>
      <c r="C78" s="76">
        <v>481309518.8796078</v>
      </c>
      <c r="D78" s="77">
        <v>158690.20097513002</v>
      </c>
      <c r="E78" s="76">
        <v>173228622.96025902</v>
      </c>
      <c r="F78" s="77">
        <v>1547975.0252168681</v>
      </c>
      <c r="G78" s="76">
        <v>1466078522.3840268</v>
      </c>
      <c r="H78" s="76">
        <v>182261.54272745899</v>
      </c>
      <c r="I78" s="77">
        <v>417654061.61135632</v>
      </c>
      <c r="J78" s="76">
        <v>15291.542437726001</v>
      </c>
      <c r="K78" s="77">
        <v>219202.95081422364</v>
      </c>
      <c r="L78" s="76">
        <v>408754.89512072899</v>
      </c>
      <c r="M78" s="77">
        <v>89787255</v>
      </c>
      <c r="N78" s="76">
        <v>2962999.2430920112</v>
      </c>
      <c r="O78" s="77">
        <v>2628277183.7860641</v>
      </c>
      <c r="P78" s="107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0">
        <v>850213.07199999993</v>
      </c>
      <c r="C79" s="79">
        <v>306178746.92791033</v>
      </c>
      <c r="D79" s="70">
        <v>210395.674</v>
      </c>
      <c r="E79" s="79">
        <v>82612935.717239633</v>
      </c>
      <c r="F79" s="70">
        <v>2128075.4465318602</v>
      </c>
      <c r="G79" s="79">
        <v>831270217.59180701</v>
      </c>
      <c r="H79" s="79">
        <v>231317.58200000002</v>
      </c>
      <c r="I79" s="70">
        <v>509599110.14885402</v>
      </c>
      <c r="J79" s="79">
        <v>17129.82</v>
      </c>
      <c r="K79" s="70">
        <v>83381.687999999995</v>
      </c>
      <c r="L79" s="79">
        <v>280342.70639052399</v>
      </c>
      <c r="M79" s="70">
        <v>64414186.457170755</v>
      </c>
      <c r="N79" s="79">
        <v>3717474.3009223836</v>
      </c>
      <c r="O79" s="70">
        <v>1794158578.530982</v>
      </c>
      <c r="P79" s="107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193">
        <v>2000</v>
      </c>
      <c r="B80" s="79">
        <v>255842.51699999999</v>
      </c>
      <c r="C80" s="79">
        <v>179088008.73857978</v>
      </c>
      <c r="D80" s="79">
        <v>70346.332162000006</v>
      </c>
      <c r="E80" s="79">
        <v>60393983.452831991</v>
      </c>
      <c r="F80" s="79">
        <v>860205.31500730186</v>
      </c>
      <c r="G80" s="79">
        <v>515778954.4986676</v>
      </c>
      <c r="H80" s="79">
        <v>67161.573076000001</v>
      </c>
      <c r="I80" s="79">
        <v>44302361.251274049</v>
      </c>
      <c r="J80" s="79">
        <v>6456.3850000000002</v>
      </c>
      <c r="K80" s="79">
        <v>249403.66800000001</v>
      </c>
      <c r="L80" s="79">
        <v>188775.54459111797</v>
      </c>
      <c r="M80" s="79">
        <v>8512579.8920000009</v>
      </c>
      <c r="N80" s="79">
        <v>1448787.6668364196</v>
      </c>
      <c r="O80" s="78">
        <v>808325291.50135362</v>
      </c>
      <c r="P80" s="107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15" ht="13.5" thickBot="1">
      <c r="A81" s="194">
        <v>1999</v>
      </c>
      <c r="B81" s="90">
        <v>156127.97232311103</v>
      </c>
      <c r="C81" s="90">
        <v>143084681.27356654</v>
      </c>
      <c r="D81" s="90">
        <v>43531.029921834997</v>
      </c>
      <c r="E81" s="90">
        <v>30853158.909794737</v>
      </c>
      <c r="F81" s="90">
        <v>448914.76888745098</v>
      </c>
      <c r="G81" s="90">
        <v>296894028.87359416</v>
      </c>
      <c r="H81" s="90">
        <v>37744.364164855004</v>
      </c>
      <c r="I81" s="90">
        <v>30640661.296163984</v>
      </c>
      <c r="J81" s="90">
        <v>3904.9690000000001</v>
      </c>
      <c r="K81" s="90">
        <v>102625</v>
      </c>
      <c r="L81" s="90">
        <v>107436.618534155</v>
      </c>
      <c r="M81" s="90">
        <v>14485417.005000001</v>
      </c>
      <c r="N81" s="90">
        <v>797659.7228314071</v>
      </c>
      <c r="O81" s="90">
        <v>516060572.35811949</v>
      </c>
    </row>
    <row r="84" spans="1:15" ht="13.5" thickBot="1"/>
    <row r="85" spans="1:15" ht="13.5" thickBot="1">
      <c r="A85" s="609" t="s">
        <v>1909</v>
      </c>
    </row>
  </sheetData>
  <mergeCells count="31">
    <mergeCell ref="H11:H13"/>
    <mergeCell ref="I11:I13"/>
    <mergeCell ref="N11:N13"/>
    <mergeCell ref="O11:O13"/>
    <mergeCell ref="J11:J13"/>
    <mergeCell ref="K11:K13"/>
    <mergeCell ref="L11:L13"/>
    <mergeCell ref="M11:M13"/>
    <mergeCell ref="B11:B13"/>
    <mergeCell ref="C11:C13"/>
    <mergeCell ref="D11:D13"/>
    <mergeCell ref="E11:E13"/>
    <mergeCell ref="F11:F13"/>
    <mergeCell ref="G11:G13"/>
    <mergeCell ref="A5:G6"/>
    <mergeCell ref="H5:O6"/>
    <mergeCell ref="B9:C9"/>
    <mergeCell ref="D9:E9"/>
    <mergeCell ref="F9:G9"/>
    <mergeCell ref="H9:I9"/>
    <mergeCell ref="J9:K9"/>
    <mergeCell ref="L9:M9"/>
    <mergeCell ref="N9:O9"/>
    <mergeCell ref="A9:A13"/>
    <mergeCell ref="J10:K10"/>
    <mergeCell ref="L10:M10"/>
    <mergeCell ref="N10:O10"/>
    <mergeCell ref="B10:C10"/>
    <mergeCell ref="D10:E10"/>
    <mergeCell ref="F10:G10"/>
    <mergeCell ref="H10:I10"/>
  </mergeCells>
  <phoneticPr fontId="2" type="noConversion"/>
  <hyperlinks>
    <hyperlink ref="A1" location="icindekiler!A83" display="İÇİNDEKİLER"/>
    <hyperlink ref="A2" location="Index!A83" display="INDEX"/>
    <hyperlink ref="B1" location="'32'!A85" display="▼"/>
    <hyperlink ref="A85" location="'32'!A1" display="▲"/>
  </hyperlinks>
  <pageMargins left="0.75" right="0.75" top="0.6" bottom="0.46" header="0.5" footer="0.5"/>
  <pageSetup paperSize="9" scale="65" orientation="portrait" verticalDpi="300" r:id="rId1"/>
  <headerFooter alignWithMargins="0"/>
  <webPublishItems count="1">
    <webPublishItem id="1642" divId="Tablolar son_1642" sourceType="sheet" destinationFile="F:\karıştı valla\Tablolar\Tablolar Son\32.htm"/>
  </webPublishItem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workbookViewId="0">
      <selection activeCell="A3" sqref="A3"/>
    </sheetView>
  </sheetViews>
  <sheetFormatPr defaultRowHeight="12.75"/>
  <cols>
    <col min="1" max="1" width="20.85546875" style="1" customWidth="1"/>
    <col min="2" max="2" width="12.42578125" style="1" customWidth="1"/>
    <col min="3" max="3" width="14.42578125" style="1" customWidth="1"/>
    <col min="4" max="4" width="14" style="1" customWidth="1"/>
    <col min="5" max="5" width="12.5703125" style="1" customWidth="1"/>
    <col min="6" max="6" width="15.42578125" style="1" customWidth="1"/>
    <col min="7" max="7" width="15.140625" style="1" customWidth="1"/>
    <col min="8" max="8" width="15" style="1" customWidth="1"/>
    <col min="9" max="10" width="17.28515625" style="1" customWidth="1"/>
    <col min="11" max="11" width="14" style="1" customWidth="1"/>
    <col min="12" max="12" width="18" style="1" bestFit="1" customWidth="1"/>
    <col min="13" max="13" width="18.140625" style="1" customWidth="1"/>
    <col min="14" max="14" width="14.42578125" style="1" customWidth="1"/>
    <col min="15" max="15" width="17.28515625" style="1" customWidth="1"/>
    <col min="16" max="16" width="16.5703125" style="1" customWidth="1"/>
    <col min="17" max="17" width="13.42578125" style="1" customWidth="1"/>
    <col min="18" max="18" width="19" style="1" customWidth="1"/>
    <col min="19" max="19" width="17.28515625" style="1" customWidth="1"/>
    <col min="20" max="20" width="9.140625" style="1"/>
    <col min="21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2319</v>
      </c>
      <c r="S3" s="27" t="s">
        <v>2320</v>
      </c>
    </row>
    <row r="5" spans="1:28">
      <c r="A5" s="703" t="s">
        <v>2317</v>
      </c>
      <c r="B5" s="703"/>
      <c r="C5" s="703"/>
      <c r="D5" s="703"/>
      <c r="E5" s="703"/>
      <c r="F5" s="703"/>
      <c r="G5" s="703"/>
      <c r="H5" s="703"/>
      <c r="I5" s="703"/>
      <c r="J5" s="703"/>
      <c r="K5" s="755" t="s">
        <v>2318</v>
      </c>
      <c r="L5" s="755"/>
      <c r="M5" s="755"/>
      <c r="N5" s="755"/>
      <c r="O5" s="755"/>
      <c r="P5" s="755"/>
      <c r="Q5" s="755"/>
      <c r="R5" s="755"/>
      <c r="S5" s="755"/>
    </row>
    <row r="6" spans="1:28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55"/>
      <c r="L6" s="755"/>
      <c r="M6" s="755"/>
      <c r="N6" s="755"/>
      <c r="O6" s="755"/>
      <c r="P6" s="755"/>
      <c r="Q6" s="755"/>
      <c r="R6" s="755"/>
      <c r="S6" s="755"/>
    </row>
    <row r="7" spans="1:28">
      <c r="A7" s="64"/>
      <c r="B7" s="64"/>
      <c r="C7" s="64"/>
      <c r="D7" s="64"/>
      <c r="E7" s="64"/>
      <c r="F7" s="64"/>
      <c r="G7" s="64"/>
      <c r="H7" s="64"/>
      <c r="I7" s="64"/>
      <c r="J7" s="64"/>
      <c r="K7" s="141"/>
      <c r="L7" s="141"/>
      <c r="M7" s="141"/>
      <c r="N7" s="141"/>
      <c r="O7" s="141"/>
      <c r="P7" s="141"/>
      <c r="Q7" s="141"/>
      <c r="R7" s="141"/>
      <c r="S7" s="141"/>
    </row>
    <row r="8" spans="1:28" ht="13.5" thickBot="1"/>
    <row r="9" spans="1:28" ht="12.75" customHeight="1">
      <c r="A9" s="697" t="s">
        <v>1620</v>
      </c>
      <c r="B9" s="680" t="s">
        <v>2477</v>
      </c>
      <c r="C9" s="695"/>
      <c r="D9" s="695"/>
      <c r="E9" s="695"/>
      <c r="F9" s="695"/>
      <c r="G9" s="684"/>
      <c r="H9" s="680" t="s">
        <v>2478</v>
      </c>
      <c r="I9" s="695"/>
      <c r="J9" s="684"/>
      <c r="K9" s="680" t="s">
        <v>2479</v>
      </c>
      <c r="L9" s="695"/>
      <c r="M9" s="684"/>
      <c r="N9" s="680" t="s">
        <v>2480</v>
      </c>
      <c r="O9" s="695"/>
      <c r="P9" s="695"/>
      <c r="Q9" s="695"/>
      <c r="R9" s="695"/>
      <c r="S9" s="684"/>
    </row>
    <row r="10" spans="1:28" ht="13.5" customHeight="1" thickBot="1">
      <c r="A10" s="698"/>
      <c r="B10" s="681"/>
      <c r="C10" s="696"/>
      <c r="D10" s="696"/>
      <c r="E10" s="696"/>
      <c r="F10" s="696"/>
      <c r="G10" s="685"/>
      <c r="H10" s="681"/>
      <c r="I10" s="696"/>
      <c r="J10" s="685"/>
      <c r="K10" s="681"/>
      <c r="L10" s="696"/>
      <c r="M10" s="685"/>
      <c r="N10" s="681"/>
      <c r="O10" s="696"/>
      <c r="P10" s="696"/>
      <c r="Q10" s="696"/>
      <c r="R10" s="696"/>
      <c r="S10" s="685"/>
    </row>
    <row r="11" spans="1:28" ht="24" customHeight="1">
      <c r="A11" s="698"/>
      <c r="B11" s="682" t="s">
        <v>2481</v>
      </c>
      <c r="C11" s="682" t="s">
        <v>2482</v>
      </c>
      <c r="D11" s="682" t="s">
        <v>2483</v>
      </c>
      <c r="E11" s="682" t="s">
        <v>2484</v>
      </c>
      <c r="F11" s="682" t="s">
        <v>2485</v>
      </c>
      <c r="G11" s="682" t="s">
        <v>2486</v>
      </c>
      <c r="H11" s="682" t="s">
        <v>2481</v>
      </c>
      <c r="I11" s="682" t="s">
        <v>2482</v>
      </c>
      <c r="J11" s="682" t="s">
        <v>2483</v>
      </c>
      <c r="K11" s="682" t="s">
        <v>2484</v>
      </c>
      <c r="L11" s="682" t="s">
        <v>2485</v>
      </c>
      <c r="M11" s="682" t="s">
        <v>2486</v>
      </c>
      <c r="N11" s="682" t="s">
        <v>2481</v>
      </c>
      <c r="O11" s="682" t="s">
        <v>2482</v>
      </c>
      <c r="P11" s="682" t="s">
        <v>2483</v>
      </c>
      <c r="Q11" s="682" t="s">
        <v>2484</v>
      </c>
      <c r="R11" s="682" t="s">
        <v>2485</v>
      </c>
      <c r="S11" s="682" t="s">
        <v>2486</v>
      </c>
    </row>
    <row r="12" spans="1:28" ht="24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</row>
    <row r="13" spans="1:28" ht="24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</row>
    <row r="14" spans="1:28">
      <c r="A14" s="57" t="s">
        <v>1928</v>
      </c>
      <c r="B14" s="12"/>
      <c r="C14" s="30"/>
      <c r="D14" s="105"/>
      <c r="E14" s="30"/>
      <c r="F14" s="105"/>
      <c r="G14" s="30"/>
      <c r="H14" s="30"/>
      <c r="I14" s="30"/>
      <c r="J14" s="30"/>
      <c r="K14" s="30"/>
      <c r="L14" s="30"/>
      <c r="M14" s="105"/>
      <c r="N14" s="30"/>
      <c r="O14" s="30"/>
      <c r="P14" s="105"/>
      <c r="Q14" s="12"/>
      <c r="R14" s="30"/>
      <c r="S14" s="12"/>
      <c r="T14" s="107"/>
      <c r="U14" s="8"/>
      <c r="V14" s="8"/>
      <c r="W14" s="8"/>
      <c r="X14" s="8"/>
      <c r="Y14" s="8"/>
      <c r="Z14" s="8"/>
      <c r="AA14" s="8"/>
      <c r="AB14" s="8"/>
    </row>
    <row r="15" spans="1:28">
      <c r="A15" s="542" t="s">
        <v>626</v>
      </c>
      <c r="B15" s="107"/>
      <c r="C15" s="35"/>
      <c r="D15" s="8"/>
      <c r="E15" s="35"/>
      <c r="F15" s="8"/>
      <c r="G15" s="35"/>
      <c r="H15" s="35"/>
      <c r="I15" s="35"/>
      <c r="J15" s="35"/>
      <c r="K15" s="35"/>
      <c r="L15" s="35"/>
      <c r="M15" s="8"/>
      <c r="N15" s="35"/>
      <c r="O15" s="35"/>
      <c r="P15" s="8"/>
      <c r="Q15" s="107"/>
      <c r="R15" s="35"/>
      <c r="S15" s="107"/>
      <c r="T15" s="107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407</v>
      </c>
      <c r="C16" s="58">
        <v>33</v>
      </c>
      <c r="D16" s="317">
        <v>0</v>
      </c>
      <c r="E16" s="58">
        <v>0</v>
      </c>
      <c r="F16" s="317">
        <v>0</v>
      </c>
      <c r="G16" s="58">
        <v>0</v>
      </c>
      <c r="H16" s="317">
        <v>413</v>
      </c>
      <c r="I16" s="317">
        <v>420</v>
      </c>
      <c r="J16" s="472">
        <v>124659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317">
        <v>0</v>
      </c>
      <c r="R16" s="58">
        <v>0</v>
      </c>
      <c r="S16" s="485">
        <v>0</v>
      </c>
      <c r="T16" s="485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94529</v>
      </c>
      <c r="C17" s="58">
        <v>41216</v>
      </c>
      <c r="D17" s="317">
        <v>18305</v>
      </c>
      <c r="E17" s="58">
        <v>30</v>
      </c>
      <c r="F17" s="317">
        <v>121</v>
      </c>
      <c r="G17" s="58">
        <v>3</v>
      </c>
      <c r="H17" s="317">
        <v>0</v>
      </c>
      <c r="I17" s="317">
        <v>0</v>
      </c>
      <c r="J17" s="472">
        <v>0</v>
      </c>
      <c r="K17" s="473">
        <v>126</v>
      </c>
      <c r="L17" s="58">
        <v>50</v>
      </c>
      <c r="M17" s="317">
        <v>351</v>
      </c>
      <c r="N17" s="58">
        <v>0</v>
      </c>
      <c r="O17" s="317">
        <v>0</v>
      </c>
      <c r="P17" s="317">
        <v>0</v>
      </c>
      <c r="Q17" s="317">
        <v>376</v>
      </c>
      <c r="R17" s="58">
        <v>1234</v>
      </c>
      <c r="S17" s="485">
        <v>160</v>
      </c>
      <c r="T17" s="485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437139</v>
      </c>
      <c r="C18" s="58">
        <v>85090</v>
      </c>
      <c r="D18" s="317">
        <v>66207020</v>
      </c>
      <c r="E18" s="58">
        <v>75</v>
      </c>
      <c r="F18" s="317">
        <v>216</v>
      </c>
      <c r="G18" s="58">
        <v>109</v>
      </c>
      <c r="H18" s="317">
        <v>167420</v>
      </c>
      <c r="I18" s="317">
        <v>26100</v>
      </c>
      <c r="J18" s="472">
        <v>53615489</v>
      </c>
      <c r="K18" s="473">
        <v>163</v>
      </c>
      <c r="L18" s="58">
        <v>384</v>
      </c>
      <c r="M18" s="317">
        <v>143</v>
      </c>
      <c r="N18" s="58">
        <v>421934</v>
      </c>
      <c r="O18" s="317">
        <v>8589</v>
      </c>
      <c r="P18" s="317">
        <v>55902280</v>
      </c>
      <c r="Q18" s="317">
        <v>232</v>
      </c>
      <c r="R18" s="58">
        <v>832</v>
      </c>
      <c r="S18" s="485">
        <v>977</v>
      </c>
      <c r="T18" s="485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18120</v>
      </c>
      <c r="C19" s="58">
        <v>2792</v>
      </c>
      <c r="D19" s="317">
        <v>2155218</v>
      </c>
      <c r="E19" s="58">
        <v>8</v>
      </c>
      <c r="F19" s="317">
        <v>4520</v>
      </c>
      <c r="G19" s="58">
        <v>7904</v>
      </c>
      <c r="H19" s="317">
        <v>12466</v>
      </c>
      <c r="I19" s="317">
        <v>1073</v>
      </c>
      <c r="J19" s="472">
        <v>1882070</v>
      </c>
      <c r="K19" s="473">
        <v>4</v>
      </c>
      <c r="L19" s="58">
        <v>6125</v>
      </c>
      <c r="M19" s="317">
        <v>0</v>
      </c>
      <c r="N19" s="58">
        <v>15723</v>
      </c>
      <c r="O19" s="317">
        <v>232</v>
      </c>
      <c r="P19" s="317">
        <v>2270201</v>
      </c>
      <c r="Q19" s="317">
        <v>11</v>
      </c>
      <c r="R19" s="58">
        <v>10681</v>
      </c>
      <c r="S19" s="485">
        <v>5955</v>
      </c>
      <c r="T19" s="485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0</v>
      </c>
      <c r="C20" s="475">
        <v>0</v>
      </c>
      <c r="D20" s="474">
        <v>0</v>
      </c>
      <c r="E20" s="475">
        <v>0</v>
      </c>
      <c r="F20" s="474">
        <v>0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0</v>
      </c>
      <c r="M20" s="474">
        <v>0</v>
      </c>
      <c r="N20" s="475">
        <v>0</v>
      </c>
      <c r="O20" s="474">
        <v>0</v>
      </c>
      <c r="P20" s="474">
        <v>0</v>
      </c>
      <c r="Q20" s="474">
        <v>0</v>
      </c>
      <c r="R20" s="475">
        <v>0</v>
      </c>
      <c r="S20" s="489">
        <v>0</v>
      </c>
      <c r="T20" s="485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138785</v>
      </c>
      <c r="C21" s="58">
        <v>27006</v>
      </c>
      <c r="D21" s="317">
        <v>15545871</v>
      </c>
      <c r="E21" s="58">
        <v>42</v>
      </c>
      <c r="F21" s="317">
        <v>101</v>
      </c>
      <c r="G21" s="58">
        <v>2058</v>
      </c>
      <c r="H21" s="317">
        <v>76063</v>
      </c>
      <c r="I21" s="317">
        <v>968</v>
      </c>
      <c r="J21" s="472">
        <v>9707444</v>
      </c>
      <c r="K21" s="473">
        <v>105</v>
      </c>
      <c r="L21" s="58">
        <v>179</v>
      </c>
      <c r="M21" s="317">
        <v>1099</v>
      </c>
      <c r="N21" s="58">
        <v>72014</v>
      </c>
      <c r="O21" s="317">
        <v>4135</v>
      </c>
      <c r="P21" s="317">
        <v>9233193</v>
      </c>
      <c r="Q21" s="317">
        <v>69</v>
      </c>
      <c r="R21" s="58">
        <v>44</v>
      </c>
      <c r="S21" s="485">
        <v>10124</v>
      </c>
      <c r="T21" s="485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14665</v>
      </c>
      <c r="C22" s="58">
        <v>3349</v>
      </c>
      <c r="D22" s="317">
        <v>195121</v>
      </c>
      <c r="E22" s="58">
        <v>14</v>
      </c>
      <c r="F22" s="317">
        <v>59</v>
      </c>
      <c r="G22" s="58">
        <v>0</v>
      </c>
      <c r="H22" s="317">
        <v>16356</v>
      </c>
      <c r="I22" s="317">
        <v>1122</v>
      </c>
      <c r="J22" s="472">
        <v>70777</v>
      </c>
      <c r="K22" s="473">
        <v>21</v>
      </c>
      <c r="L22" s="58">
        <v>37</v>
      </c>
      <c r="M22" s="317">
        <v>3</v>
      </c>
      <c r="N22" s="58">
        <v>13123</v>
      </c>
      <c r="O22" s="317">
        <v>287</v>
      </c>
      <c r="P22" s="317">
        <v>1937</v>
      </c>
      <c r="Q22" s="317">
        <v>18</v>
      </c>
      <c r="R22" s="58">
        <v>38</v>
      </c>
      <c r="S22" s="485">
        <v>7</v>
      </c>
      <c r="T22" s="485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37351</v>
      </c>
      <c r="C23" s="58">
        <v>3603</v>
      </c>
      <c r="D23" s="317">
        <v>2999008</v>
      </c>
      <c r="E23" s="58">
        <v>7</v>
      </c>
      <c r="F23" s="317">
        <v>1</v>
      </c>
      <c r="G23" s="58">
        <v>21</v>
      </c>
      <c r="H23" s="317">
        <v>51538</v>
      </c>
      <c r="I23" s="317">
        <v>2667</v>
      </c>
      <c r="J23" s="472">
        <v>3477361</v>
      </c>
      <c r="K23" s="473">
        <v>1</v>
      </c>
      <c r="L23" s="58">
        <v>0</v>
      </c>
      <c r="M23" s="317">
        <v>0</v>
      </c>
      <c r="N23" s="58">
        <v>43783</v>
      </c>
      <c r="O23" s="317">
        <v>495</v>
      </c>
      <c r="P23" s="317">
        <v>3133705</v>
      </c>
      <c r="Q23" s="317">
        <v>15</v>
      </c>
      <c r="R23" s="58">
        <v>30</v>
      </c>
      <c r="S23" s="485">
        <v>157</v>
      </c>
      <c r="T23" s="485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55740</v>
      </c>
      <c r="C24" s="58">
        <v>12771</v>
      </c>
      <c r="D24" s="317">
        <v>4684225</v>
      </c>
      <c r="E24" s="58">
        <v>16</v>
      </c>
      <c r="F24" s="317">
        <v>19</v>
      </c>
      <c r="G24" s="58">
        <v>0</v>
      </c>
      <c r="H24" s="317">
        <v>77808</v>
      </c>
      <c r="I24" s="317">
        <v>5687</v>
      </c>
      <c r="J24" s="472">
        <v>4462372</v>
      </c>
      <c r="K24" s="473">
        <v>2</v>
      </c>
      <c r="L24" s="58">
        <v>1</v>
      </c>
      <c r="M24" s="317">
        <v>0</v>
      </c>
      <c r="N24" s="58">
        <v>64176</v>
      </c>
      <c r="O24" s="317">
        <v>2295</v>
      </c>
      <c r="P24" s="317">
        <v>2379421</v>
      </c>
      <c r="Q24" s="317">
        <v>3</v>
      </c>
      <c r="R24" s="58">
        <v>5</v>
      </c>
      <c r="S24" s="485">
        <v>0</v>
      </c>
      <c r="T24" s="485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89">
        <v>0</v>
      </c>
      <c r="T25" s="485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>
        <v>0</v>
      </c>
      <c r="T26" s="485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13817</v>
      </c>
      <c r="C27" s="58">
        <v>6583</v>
      </c>
      <c r="D27" s="317">
        <v>4698827</v>
      </c>
      <c r="E27" s="58">
        <v>0</v>
      </c>
      <c r="F27" s="317">
        <v>0</v>
      </c>
      <c r="G27" s="58">
        <v>0</v>
      </c>
      <c r="H27" s="317">
        <v>7904</v>
      </c>
      <c r="I27" s="317">
        <v>2784</v>
      </c>
      <c r="J27" s="472">
        <v>4845157</v>
      </c>
      <c r="K27" s="473">
        <v>5</v>
      </c>
      <c r="L27" s="58">
        <v>16</v>
      </c>
      <c r="M27" s="317">
        <v>0</v>
      </c>
      <c r="N27" s="58">
        <v>7710</v>
      </c>
      <c r="O27" s="317">
        <v>224</v>
      </c>
      <c r="P27" s="317">
        <v>4916262</v>
      </c>
      <c r="Q27" s="317">
        <v>9</v>
      </c>
      <c r="R27" s="58">
        <v>38</v>
      </c>
      <c r="S27" s="485">
        <v>1</v>
      </c>
      <c r="T27" s="485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111990</v>
      </c>
      <c r="C28" s="58">
        <v>21079</v>
      </c>
      <c r="D28" s="317">
        <v>18025783</v>
      </c>
      <c r="E28" s="58">
        <v>39</v>
      </c>
      <c r="F28" s="317">
        <v>18</v>
      </c>
      <c r="G28" s="58">
        <v>2180</v>
      </c>
      <c r="H28" s="317">
        <v>122255</v>
      </c>
      <c r="I28" s="317">
        <v>8580</v>
      </c>
      <c r="J28" s="472">
        <v>34011944</v>
      </c>
      <c r="K28" s="473">
        <v>47</v>
      </c>
      <c r="L28" s="58">
        <v>20</v>
      </c>
      <c r="M28" s="317">
        <v>313</v>
      </c>
      <c r="N28" s="58">
        <v>60342</v>
      </c>
      <c r="O28" s="317">
        <v>1905</v>
      </c>
      <c r="P28" s="317">
        <v>17287885</v>
      </c>
      <c r="Q28" s="317">
        <v>372</v>
      </c>
      <c r="R28" s="58">
        <v>1408</v>
      </c>
      <c r="S28" s="485">
        <v>200</v>
      </c>
      <c r="T28" s="485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19140</v>
      </c>
      <c r="C29" s="58">
        <v>7951</v>
      </c>
      <c r="D29" s="317">
        <v>5745470</v>
      </c>
      <c r="E29" s="58">
        <v>4</v>
      </c>
      <c r="F29" s="317">
        <v>3741</v>
      </c>
      <c r="G29" s="58">
        <v>608</v>
      </c>
      <c r="H29" s="317">
        <v>24054</v>
      </c>
      <c r="I29" s="317">
        <v>14963</v>
      </c>
      <c r="J29" s="472">
        <v>6787186</v>
      </c>
      <c r="K29" s="473">
        <v>29</v>
      </c>
      <c r="L29" s="58">
        <v>27</v>
      </c>
      <c r="M29" s="317">
        <v>847</v>
      </c>
      <c r="N29" s="58">
        <v>0</v>
      </c>
      <c r="O29" s="317">
        <v>0</v>
      </c>
      <c r="P29" s="317">
        <v>0</v>
      </c>
      <c r="Q29" s="317">
        <v>57</v>
      </c>
      <c r="R29" s="58">
        <v>148</v>
      </c>
      <c r="S29" s="485">
        <v>104</v>
      </c>
      <c r="T29" s="485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485">
        <v>0</v>
      </c>
      <c r="T30" s="485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86146</v>
      </c>
      <c r="C31" s="540">
        <v>33816</v>
      </c>
      <c r="D31" s="479">
        <v>20328028</v>
      </c>
      <c r="E31" s="540">
        <v>90</v>
      </c>
      <c r="F31" s="479">
        <v>290</v>
      </c>
      <c r="G31" s="540">
        <v>241</v>
      </c>
      <c r="H31" s="479">
        <v>124271</v>
      </c>
      <c r="I31" s="479">
        <v>11565</v>
      </c>
      <c r="J31" s="541">
        <v>22666087</v>
      </c>
      <c r="K31" s="480">
        <v>1</v>
      </c>
      <c r="L31" s="540">
        <v>78</v>
      </c>
      <c r="M31" s="479">
        <v>0</v>
      </c>
      <c r="N31" s="540">
        <v>86723</v>
      </c>
      <c r="O31" s="479">
        <v>418</v>
      </c>
      <c r="P31" s="479">
        <v>836809082</v>
      </c>
      <c r="Q31" s="479">
        <v>184</v>
      </c>
      <c r="R31" s="540">
        <v>1038</v>
      </c>
      <c r="S31" s="491">
        <v>1174</v>
      </c>
      <c r="T31" s="485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19131</v>
      </c>
      <c r="C32" s="58">
        <v>265901</v>
      </c>
      <c r="D32" s="317">
        <v>213162278</v>
      </c>
      <c r="E32" s="58">
        <v>6</v>
      </c>
      <c r="F32" s="317">
        <v>556</v>
      </c>
      <c r="G32" s="58">
        <v>0</v>
      </c>
      <c r="H32" s="317">
        <v>2520</v>
      </c>
      <c r="I32" s="317">
        <v>85549</v>
      </c>
      <c r="J32" s="472">
        <v>130148531</v>
      </c>
      <c r="K32" s="473">
        <v>8</v>
      </c>
      <c r="L32" s="58">
        <v>17</v>
      </c>
      <c r="M32" s="317">
        <v>58</v>
      </c>
      <c r="N32" s="58">
        <v>1233</v>
      </c>
      <c r="O32" s="317">
        <v>29</v>
      </c>
      <c r="P32" s="317">
        <v>158258</v>
      </c>
      <c r="Q32" s="317">
        <v>18</v>
      </c>
      <c r="R32" s="58">
        <v>0</v>
      </c>
      <c r="S32" s="485">
        <v>191</v>
      </c>
      <c r="T32" s="485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9046</v>
      </c>
      <c r="C33" s="58">
        <v>471</v>
      </c>
      <c r="D33" s="317">
        <v>1355266</v>
      </c>
      <c r="E33" s="58">
        <v>0</v>
      </c>
      <c r="F33" s="317">
        <v>0</v>
      </c>
      <c r="G33" s="58">
        <v>0</v>
      </c>
      <c r="H33" s="317">
        <v>8776</v>
      </c>
      <c r="I33" s="317">
        <v>377</v>
      </c>
      <c r="J33" s="472">
        <v>1257331</v>
      </c>
      <c r="K33" s="473">
        <v>4</v>
      </c>
      <c r="L33" s="58">
        <v>1</v>
      </c>
      <c r="M33" s="317">
        <v>1</v>
      </c>
      <c r="N33" s="58">
        <v>8228</v>
      </c>
      <c r="O33" s="317">
        <v>153</v>
      </c>
      <c r="P33" s="317">
        <v>1178748</v>
      </c>
      <c r="Q33" s="317">
        <v>3</v>
      </c>
      <c r="R33" s="58">
        <v>2</v>
      </c>
      <c r="S33" s="485">
        <v>0</v>
      </c>
      <c r="T33" s="485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12767</v>
      </c>
      <c r="C34" s="58">
        <v>5012</v>
      </c>
      <c r="D34" s="317">
        <v>3760800</v>
      </c>
      <c r="E34" s="58">
        <v>20</v>
      </c>
      <c r="F34" s="317">
        <v>129</v>
      </c>
      <c r="G34" s="58">
        <v>74757</v>
      </c>
      <c r="H34" s="317">
        <v>15378</v>
      </c>
      <c r="I34" s="317">
        <v>2600</v>
      </c>
      <c r="J34" s="472">
        <v>3920447</v>
      </c>
      <c r="K34" s="473">
        <v>3</v>
      </c>
      <c r="L34" s="58">
        <v>19</v>
      </c>
      <c r="M34" s="317">
        <v>27</v>
      </c>
      <c r="N34" s="58">
        <v>5741</v>
      </c>
      <c r="O34" s="317">
        <v>283</v>
      </c>
      <c r="P34" s="317">
        <v>2153940</v>
      </c>
      <c r="Q34" s="317">
        <v>20</v>
      </c>
      <c r="R34" s="58">
        <v>77</v>
      </c>
      <c r="S34" s="485">
        <v>270</v>
      </c>
      <c r="T34" s="485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442</v>
      </c>
      <c r="C35" s="475">
        <v>241</v>
      </c>
      <c r="D35" s="474">
        <v>140084</v>
      </c>
      <c r="E35" s="475">
        <v>1</v>
      </c>
      <c r="F35" s="474">
        <v>18</v>
      </c>
      <c r="G35" s="475">
        <v>21</v>
      </c>
      <c r="H35" s="474">
        <v>311</v>
      </c>
      <c r="I35" s="474">
        <v>79</v>
      </c>
      <c r="J35" s="476">
        <v>105730</v>
      </c>
      <c r="K35" s="477">
        <v>23</v>
      </c>
      <c r="L35" s="475">
        <v>28</v>
      </c>
      <c r="M35" s="474">
        <v>0</v>
      </c>
      <c r="N35" s="475">
        <v>52</v>
      </c>
      <c r="O35" s="474">
        <v>10</v>
      </c>
      <c r="P35" s="474">
        <v>106502</v>
      </c>
      <c r="Q35" s="474">
        <v>18</v>
      </c>
      <c r="R35" s="475">
        <v>40</v>
      </c>
      <c r="S35" s="489">
        <v>12</v>
      </c>
      <c r="T35" s="485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60679</v>
      </c>
      <c r="C36" s="58">
        <v>15679</v>
      </c>
      <c r="D36" s="317">
        <v>11026770</v>
      </c>
      <c r="E36" s="58">
        <v>39</v>
      </c>
      <c r="F36" s="317">
        <v>37</v>
      </c>
      <c r="G36" s="58">
        <v>17</v>
      </c>
      <c r="H36" s="317">
        <v>63385</v>
      </c>
      <c r="I36" s="317">
        <v>6005</v>
      </c>
      <c r="J36" s="472">
        <v>11979630</v>
      </c>
      <c r="K36" s="473">
        <v>102</v>
      </c>
      <c r="L36" s="58">
        <v>106</v>
      </c>
      <c r="M36" s="317">
        <v>783</v>
      </c>
      <c r="N36" s="58">
        <v>52378</v>
      </c>
      <c r="O36" s="317">
        <v>1936</v>
      </c>
      <c r="P36" s="317">
        <v>10599431</v>
      </c>
      <c r="Q36" s="317">
        <v>239</v>
      </c>
      <c r="R36" s="58">
        <v>354</v>
      </c>
      <c r="S36" s="485">
        <v>372</v>
      </c>
      <c r="T36" s="485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128</v>
      </c>
      <c r="C37" s="58">
        <v>2</v>
      </c>
      <c r="D37" s="317">
        <v>-56246</v>
      </c>
      <c r="E37" s="58">
        <v>0</v>
      </c>
      <c r="F37" s="317">
        <v>0</v>
      </c>
      <c r="G37" s="58">
        <v>0</v>
      </c>
      <c r="H37" s="317">
        <v>128</v>
      </c>
      <c r="I37" s="317">
        <v>-40</v>
      </c>
      <c r="J37" s="472">
        <v>-56246</v>
      </c>
      <c r="K37" s="473">
        <v>0</v>
      </c>
      <c r="L37" s="58">
        <v>0</v>
      </c>
      <c r="M37" s="317">
        <v>0</v>
      </c>
      <c r="N37" s="58">
        <v>128</v>
      </c>
      <c r="O37" s="317">
        <v>-28</v>
      </c>
      <c r="P37" s="317">
        <v>-56246</v>
      </c>
      <c r="Q37" s="317">
        <v>0</v>
      </c>
      <c r="R37" s="58">
        <v>0</v>
      </c>
      <c r="S37" s="485">
        <v>0</v>
      </c>
      <c r="T37" s="485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90182</v>
      </c>
      <c r="C38" s="58">
        <v>47263.619204000002</v>
      </c>
      <c r="D38" s="317">
        <v>46025933.628994003</v>
      </c>
      <c r="E38" s="58">
        <v>34</v>
      </c>
      <c r="F38" s="317">
        <v>153.156333211</v>
      </c>
      <c r="G38" s="58">
        <v>2318.0875119839998</v>
      </c>
      <c r="H38" s="317">
        <v>94962</v>
      </c>
      <c r="I38" s="317">
        <v>17412.385244000001</v>
      </c>
      <c r="J38" s="472">
        <v>47094176.513728</v>
      </c>
      <c r="K38" s="473">
        <v>140</v>
      </c>
      <c r="L38" s="58">
        <v>76.126362885999995</v>
      </c>
      <c r="M38" s="317">
        <v>2492.0608001179999</v>
      </c>
      <c r="N38" s="58">
        <v>75502</v>
      </c>
      <c r="O38" s="317">
        <v>3082.2128899999998</v>
      </c>
      <c r="P38" s="317">
        <v>52578103.815063</v>
      </c>
      <c r="Q38" s="317">
        <v>197</v>
      </c>
      <c r="R38" s="58">
        <v>292.99955502099999</v>
      </c>
      <c r="S38" s="485">
        <v>930.84776562499997</v>
      </c>
      <c r="T38" s="485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485">
        <v>0</v>
      </c>
      <c r="T39" s="485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0</v>
      </c>
      <c r="S40" s="485">
        <v>0</v>
      </c>
      <c r="T40" s="485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43253</v>
      </c>
      <c r="C41" s="540">
        <v>9260</v>
      </c>
      <c r="D41" s="479">
        <v>6296754</v>
      </c>
      <c r="E41" s="540">
        <v>16</v>
      </c>
      <c r="F41" s="479">
        <v>5</v>
      </c>
      <c r="G41" s="540">
        <v>0</v>
      </c>
      <c r="H41" s="479">
        <v>43131</v>
      </c>
      <c r="I41" s="479">
        <v>4426</v>
      </c>
      <c r="J41" s="541">
        <v>8333190</v>
      </c>
      <c r="K41" s="480">
        <v>75</v>
      </c>
      <c r="L41" s="540">
        <v>79</v>
      </c>
      <c r="M41" s="479">
        <v>161</v>
      </c>
      <c r="N41" s="540">
        <v>19517</v>
      </c>
      <c r="O41" s="479">
        <v>663</v>
      </c>
      <c r="P41" s="479">
        <v>6232710</v>
      </c>
      <c r="Q41" s="479">
        <v>94</v>
      </c>
      <c r="R41" s="540">
        <v>253</v>
      </c>
      <c r="S41" s="491">
        <v>127</v>
      </c>
      <c r="T41" s="485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312</v>
      </c>
      <c r="C42" s="58">
        <v>286</v>
      </c>
      <c r="D42" s="317">
        <v>588315</v>
      </c>
      <c r="E42" s="58">
        <v>0</v>
      </c>
      <c r="F42" s="317">
        <v>0</v>
      </c>
      <c r="G42" s="58">
        <v>0</v>
      </c>
      <c r="H42" s="317">
        <v>312</v>
      </c>
      <c r="I42" s="317">
        <v>34</v>
      </c>
      <c r="J42" s="472">
        <v>145328</v>
      </c>
      <c r="K42" s="473">
        <v>3</v>
      </c>
      <c r="L42" s="58">
        <v>0</v>
      </c>
      <c r="M42" s="317">
        <v>0</v>
      </c>
      <c r="N42" s="58">
        <v>278</v>
      </c>
      <c r="O42" s="317">
        <v>128</v>
      </c>
      <c r="P42" s="317">
        <v>442529</v>
      </c>
      <c r="Q42" s="317">
        <v>1</v>
      </c>
      <c r="R42" s="58">
        <v>7</v>
      </c>
      <c r="S42" s="485">
        <v>0</v>
      </c>
      <c r="T42" s="485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428</v>
      </c>
      <c r="C43" s="58">
        <v>432</v>
      </c>
      <c r="D43" s="317">
        <v>-249513</v>
      </c>
      <c r="E43" s="58">
        <v>0</v>
      </c>
      <c r="F43" s="317">
        <v>0</v>
      </c>
      <c r="G43" s="58">
        <v>0</v>
      </c>
      <c r="H43" s="317">
        <v>241</v>
      </c>
      <c r="I43" s="317">
        <v>59</v>
      </c>
      <c r="J43" s="472">
        <v>-123089</v>
      </c>
      <c r="K43" s="473">
        <v>1</v>
      </c>
      <c r="L43" s="58">
        <v>0</v>
      </c>
      <c r="M43" s="317">
        <v>0</v>
      </c>
      <c r="N43" s="58">
        <v>189</v>
      </c>
      <c r="O43" s="317">
        <v>2</v>
      </c>
      <c r="P43" s="317">
        <v>-116851</v>
      </c>
      <c r="Q43" s="317">
        <v>6</v>
      </c>
      <c r="R43" s="58">
        <v>6</v>
      </c>
      <c r="S43" s="485">
        <v>0</v>
      </c>
      <c r="T43" s="485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17016</v>
      </c>
      <c r="C44" s="58">
        <v>6273</v>
      </c>
      <c r="D44" s="317">
        <v>8124780</v>
      </c>
      <c r="E44" s="58">
        <v>11</v>
      </c>
      <c r="F44" s="317">
        <v>7</v>
      </c>
      <c r="G44" s="58">
        <v>395</v>
      </c>
      <c r="H44" s="317">
        <v>20673</v>
      </c>
      <c r="I44" s="317">
        <v>1275</v>
      </c>
      <c r="J44" s="472">
        <v>5065718</v>
      </c>
      <c r="K44" s="473">
        <v>18</v>
      </c>
      <c r="L44" s="58">
        <v>72</v>
      </c>
      <c r="M44" s="317">
        <v>204</v>
      </c>
      <c r="N44" s="58">
        <v>11109</v>
      </c>
      <c r="O44" s="317">
        <v>324</v>
      </c>
      <c r="P44" s="317">
        <v>6819867</v>
      </c>
      <c r="Q44" s="317">
        <v>42</v>
      </c>
      <c r="R44" s="58">
        <v>146</v>
      </c>
      <c r="S44" s="485">
        <v>1447</v>
      </c>
      <c r="T44" s="485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39957</v>
      </c>
      <c r="C45" s="475">
        <v>6995</v>
      </c>
      <c r="D45" s="474">
        <v>4757248</v>
      </c>
      <c r="E45" s="475">
        <v>19</v>
      </c>
      <c r="F45" s="474">
        <v>6</v>
      </c>
      <c r="G45" s="475">
        <v>18</v>
      </c>
      <c r="H45" s="474">
        <v>14841</v>
      </c>
      <c r="I45" s="474">
        <v>433</v>
      </c>
      <c r="J45" s="476">
        <v>469331</v>
      </c>
      <c r="K45" s="477">
        <v>2</v>
      </c>
      <c r="L45" s="475">
        <v>0</v>
      </c>
      <c r="M45" s="474">
        <v>6</v>
      </c>
      <c r="N45" s="475">
        <v>22985</v>
      </c>
      <c r="O45" s="474">
        <v>536</v>
      </c>
      <c r="P45" s="474">
        <v>4333815</v>
      </c>
      <c r="Q45" s="474">
        <v>29</v>
      </c>
      <c r="R45" s="475">
        <v>43</v>
      </c>
      <c r="S45" s="489">
        <v>26</v>
      </c>
      <c r="T45" s="485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4109</v>
      </c>
      <c r="C46" s="58">
        <v>560</v>
      </c>
      <c r="D46" s="317">
        <v>409016</v>
      </c>
      <c r="E46" s="58">
        <v>0</v>
      </c>
      <c r="F46" s="317">
        <v>0</v>
      </c>
      <c r="G46" s="58">
        <v>2</v>
      </c>
      <c r="H46" s="317">
        <v>4954</v>
      </c>
      <c r="I46" s="317">
        <v>319</v>
      </c>
      <c r="J46" s="472">
        <v>565768</v>
      </c>
      <c r="K46" s="473">
        <v>10</v>
      </c>
      <c r="L46" s="58">
        <v>46</v>
      </c>
      <c r="M46" s="317">
        <v>0</v>
      </c>
      <c r="N46" s="58">
        <v>4311</v>
      </c>
      <c r="O46" s="317">
        <v>67</v>
      </c>
      <c r="P46" s="317">
        <v>494745</v>
      </c>
      <c r="Q46" s="317">
        <v>10</v>
      </c>
      <c r="R46" s="58">
        <v>3</v>
      </c>
      <c r="S46" s="485">
        <v>9</v>
      </c>
      <c r="T46" s="485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33837</v>
      </c>
      <c r="C47" s="58">
        <v>14354</v>
      </c>
      <c r="D47" s="317">
        <v>11639993</v>
      </c>
      <c r="E47" s="58">
        <v>16</v>
      </c>
      <c r="F47" s="317">
        <v>19</v>
      </c>
      <c r="G47" s="58">
        <v>60</v>
      </c>
      <c r="H47" s="317">
        <v>18383</v>
      </c>
      <c r="I47" s="317">
        <v>6525</v>
      </c>
      <c r="J47" s="472">
        <v>13386753</v>
      </c>
      <c r="K47" s="473">
        <v>63</v>
      </c>
      <c r="L47" s="58">
        <v>107</v>
      </c>
      <c r="M47" s="317">
        <v>78</v>
      </c>
      <c r="N47" s="58">
        <v>28284</v>
      </c>
      <c r="O47" s="317">
        <v>500</v>
      </c>
      <c r="P47" s="317">
        <v>7580522</v>
      </c>
      <c r="Q47" s="317">
        <v>48</v>
      </c>
      <c r="R47" s="58">
        <v>142</v>
      </c>
      <c r="S47" s="485">
        <v>561</v>
      </c>
      <c r="T47" s="485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3387</v>
      </c>
      <c r="C48" s="58">
        <v>457</v>
      </c>
      <c r="D48" s="317">
        <v>239751</v>
      </c>
      <c r="E48" s="58">
        <v>2</v>
      </c>
      <c r="F48" s="317">
        <v>0</v>
      </c>
      <c r="G48" s="58">
        <v>10</v>
      </c>
      <c r="H48" s="317">
        <v>2840</v>
      </c>
      <c r="I48" s="317">
        <v>155</v>
      </c>
      <c r="J48" s="472">
        <v>451635</v>
      </c>
      <c r="K48" s="473">
        <v>2</v>
      </c>
      <c r="L48" s="58">
        <v>0</v>
      </c>
      <c r="M48" s="317">
        <v>0</v>
      </c>
      <c r="N48" s="58">
        <v>2265</v>
      </c>
      <c r="O48" s="317">
        <v>77</v>
      </c>
      <c r="P48" s="317">
        <v>357441</v>
      </c>
      <c r="Q48" s="317">
        <v>14</v>
      </c>
      <c r="R48" s="58">
        <v>8</v>
      </c>
      <c r="S48" s="485">
        <v>19</v>
      </c>
      <c r="T48" s="485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2240</v>
      </c>
      <c r="C49" s="58">
        <v>61</v>
      </c>
      <c r="D49" s="317">
        <v>759810</v>
      </c>
      <c r="E49" s="58">
        <v>0</v>
      </c>
      <c r="F49" s="317">
        <v>0</v>
      </c>
      <c r="G49" s="58">
        <v>0</v>
      </c>
      <c r="H49" s="317">
        <v>1936</v>
      </c>
      <c r="I49" s="317">
        <v>14</v>
      </c>
      <c r="J49" s="472">
        <v>636745</v>
      </c>
      <c r="K49" s="473">
        <v>0</v>
      </c>
      <c r="L49" s="58">
        <v>0</v>
      </c>
      <c r="M49" s="317">
        <v>0</v>
      </c>
      <c r="N49" s="58">
        <v>2035</v>
      </c>
      <c r="O49" s="317">
        <v>12</v>
      </c>
      <c r="P49" s="317">
        <v>80759</v>
      </c>
      <c r="Q49" s="317">
        <v>0</v>
      </c>
      <c r="R49" s="58">
        <v>0</v>
      </c>
      <c r="S49" s="485">
        <v>0</v>
      </c>
      <c r="T49" s="485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96665</v>
      </c>
      <c r="C50" s="58">
        <v>25886</v>
      </c>
      <c r="D50" s="317">
        <v>16124728</v>
      </c>
      <c r="E50" s="58">
        <v>38</v>
      </c>
      <c r="F50" s="317">
        <v>60</v>
      </c>
      <c r="G50" s="58">
        <v>1779</v>
      </c>
      <c r="H50" s="317">
        <v>88153</v>
      </c>
      <c r="I50" s="317">
        <v>11685</v>
      </c>
      <c r="J50" s="472">
        <v>20645746</v>
      </c>
      <c r="K50" s="473">
        <v>252</v>
      </c>
      <c r="L50" s="58">
        <v>453</v>
      </c>
      <c r="M50" s="317">
        <v>345</v>
      </c>
      <c r="N50" s="58">
        <v>82549</v>
      </c>
      <c r="O50" s="317">
        <v>1333</v>
      </c>
      <c r="P50" s="317">
        <v>22479797</v>
      </c>
      <c r="Q50" s="317">
        <v>331</v>
      </c>
      <c r="R50" s="58">
        <v>832</v>
      </c>
      <c r="S50" s="485">
        <v>1455</v>
      </c>
      <c r="T50" s="485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1461408</v>
      </c>
      <c r="C51" s="478">
        <v>644422.61920399999</v>
      </c>
      <c r="D51" s="478">
        <v>464708643.62899399</v>
      </c>
      <c r="E51" s="478">
        <v>527</v>
      </c>
      <c r="F51" s="478">
        <v>10076.156333211</v>
      </c>
      <c r="G51" s="478">
        <v>92501.087511984006</v>
      </c>
      <c r="H51" s="478"/>
      <c r="I51" s="478"/>
      <c r="J51" s="478"/>
      <c r="K51" s="478">
        <v>1210</v>
      </c>
      <c r="L51" s="478">
        <v>7921.1263628859997</v>
      </c>
      <c r="M51" s="478">
        <v>6911.0608001179999</v>
      </c>
      <c r="N51" s="478">
        <v>1102312</v>
      </c>
      <c r="O51" s="478">
        <v>27687.212889999999</v>
      </c>
      <c r="P51" s="478">
        <v>1047358036.815063</v>
      </c>
      <c r="Q51" s="478">
        <v>2416</v>
      </c>
      <c r="R51" s="478">
        <v>17701.999555021001</v>
      </c>
      <c r="S51" s="490">
        <v>24278.847765625</v>
      </c>
      <c r="T51" s="485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317">
        <v>0</v>
      </c>
      <c r="S52" s="485">
        <v>0</v>
      </c>
      <c r="T52" s="485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485">
        <v>0</v>
      </c>
      <c r="T53" s="485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0</v>
      </c>
      <c r="C54" s="58">
        <v>0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0</v>
      </c>
      <c r="K54" s="473">
        <v>0</v>
      </c>
      <c r="L54" s="58">
        <v>0</v>
      </c>
      <c r="M54" s="317">
        <v>0</v>
      </c>
      <c r="N54" s="58">
        <v>0</v>
      </c>
      <c r="O54" s="317">
        <v>0</v>
      </c>
      <c r="P54" s="317">
        <v>0</v>
      </c>
      <c r="Q54" s="317">
        <v>0</v>
      </c>
      <c r="R54" s="58">
        <v>0</v>
      </c>
      <c r="S54" s="485">
        <v>0</v>
      </c>
      <c r="T54" s="485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0</v>
      </c>
      <c r="C55" s="58">
        <v>0</v>
      </c>
      <c r="D55" s="317">
        <v>0</v>
      </c>
      <c r="E55" s="58">
        <v>0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0</v>
      </c>
      <c r="P55" s="317">
        <v>0</v>
      </c>
      <c r="Q55" s="317">
        <v>0</v>
      </c>
      <c r="R55" s="58">
        <v>0</v>
      </c>
      <c r="S55" s="485">
        <v>0</v>
      </c>
      <c r="T55" s="485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0</v>
      </c>
      <c r="C56" s="58">
        <v>0</v>
      </c>
      <c r="D56" s="317">
        <v>0</v>
      </c>
      <c r="E56" s="58">
        <v>0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0</v>
      </c>
      <c r="P56" s="317">
        <v>0</v>
      </c>
      <c r="Q56" s="317">
        <v>0</v>
      </c>
      <c r="R56" s="58">
        <v>0</v>
      </c>
      <c r="S56" s="485">
        <v>0</v>
      </c>
      <c r="T56" s="485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0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0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0</v>
      </c>
      <c r="P57" s="479">
        <v>0</v>
      </c>
      <c r="Q57" s="479">
        <v>0</v>
      </c>
      <c r="R57" s="540">
        <v>0</v>
      </c>
      <c r="S57" s="491">
        <v>0</v>
      </c>
      <c r="T57" s="485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0</v>
      </c>
      <c r="S58" s="485">
        <v>0</v>
      </c>
      <c r="T58" s="485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0</v>
      </c>
      <c r="C59" s="58">
        <v>0</v>
      </c>
      <c r="D59" s="317">
        <v>0</v>
      </c>
      <c r="E59" s="58">
        <v>0</v>
      </c>
      <c r="F59" s="317">
        <v>0</v>
      </c>
      <c r="G59" s="58">
        <v>0</v>
      </c>
      <c r="H59" s="317">
        <v>0</v>
      </c>
      <c r="I59" s="317">
        <v>0</v>
      </c>
      <c r="J59" s="472">
        <v>0</v>
      </c>
      <c r="K59" s="473">
        <v>0</v>
      </c>
      <c r="L59" s="58">
        <v>0</v>
      </c>
      <c r="M59" s="317">
        <v>0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485">
        <v>0</v>
      </c>
      <c r="T59" s="485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0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0</v>
      </c>
      <c r="P60" s="317">
        <v>0</v>
      </c>
      <c r="Q60" s="317">
        <v>0</v>
      </c>
      <c r="R60" s="58">
        <v>0</v>
      </c>
      <c r="S60" s="485">
        <v>0</v>
      </c>
      <c r="T60" s="485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0</v>
      </c>
      <c r="D61" s="474">
        <v>0</v>
      </c>
      <c r="E61" s="475">
        <v>0</v>
      </c>
      <c r="F61" s="474">
        <v>0</v>
      </c>
      <c r="G61" s="475">
        <v>0</v>
      </c>
      <c r="H61" s="474">
        <v>0</v>
      </c>
      <c r="I61" s="474">
        <v>0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0</v>
      </c>
      <c r="Q61" s="474">
        <v>0</v>
      </c>
      <c r="R61" s="475">
        <v>0</v>
      </c>
      <c r="S61" s="489">
        <v>0</v>
      </c>
      <c r="T61" s="485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0</v>
      </c>
      <c r="C62" s="58">
        <v>0</v>
      </c>
      <c r="D62" s="317">
        <v>0</v>
      </c>
      <c r="E62" s="58">
        <v>0</v>
      </c>
      <c r="F62" s="317">
        <v>0</v>
      </c>
      <c r="G62" s="58">
        <v>0</v>
      </c>
      <c r="H62" s="317">
        <v>0</v>
      </c>
      <c r="I62" s="317">
        <v>0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0</v>
      </c>
      <c r="S62" s="485">
        <v>0</v>
      </c>
      <c r="T62" s="485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485">
        <v>0</v>
      </c>
      <c r="T63" s="485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>
        <v>0</v>
      </c>
      <c r="T64" s="485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0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0</v>
      </c>
      <c r="I65" s="317">
        <v>0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0</v>
      </c>
      <c r="P65" s="317">
        <v>0</v>
      </c>
      <c r="Q65" s="317">
        <v>0</v>
      </c>
      <c r="R65" s="58">
        <v>0</v>
      </c>
      <c r="S65" s="485">
        <v>0</v>
      </c>
      <c r="T65" s="485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0</v>
      </c>
      <c r="C66" s="58">
        <v>0</v>
      </c>
      <c r="D66" s="317">
        <v>0</v>
      </c>
      <c r="E66" s="58">
        <v>0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0</v>
      </c>
      <c r="P66" s="317">
        <v>0</v>
      </c>
      <c r="Q66" s="317">
        <v>0</v>
      </c>
      <c r="R66" s="58">
        <v>0</v>
      </c>
      <c r="S66" s="485">
        <v>0</v>
      </c>
      <c r="T66" s="485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91">
        <v>0</v>
      </c>
      <c r="T67" s="485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0</v>
      </c>
      <c r="C68" s="58">
        <v>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0</v>
      </c>
      <c r="P68" s="317">
        <v>0</v>
      </c>
      <c r="Q68" s="317">
        <v>0</v>
      </c>
      <c r="R68" s="58">
        <v>0</v>
      </c>
      <c r="S68" s="485">
        <v>0</v>
      </c>
      <c r="T68" s="485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485">
        <v>0</v>
      </c>
      <c r="T69" s="485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>
        <v>0</v>
      </c>
      <c r="T70" s="485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0</v>
      </c>
      <c r="C71" s="475">
        <v>0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89">
        <v>0</v>
      </c>
      <c r="T71" s="485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485">
        <v>0</v>
      </c>
      <c r="T72" s="485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0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0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485">
        <v>0</v>
      </c>
      <c r="T73" s="485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0</v>
      </c>
      <c r="C74" s="58">
        <v>0</v>
      </c>
      <c r="D74" s="317">
        <v>0</v>
      </c>
      <c r="E74" s="58">
        <v>0</v>
      </c>
      <c r="F74" s="317">
        <v>0</v>
      </c>
      <c r="G74" s="58">
        <v>0</v>
      </c>
      <c r="H74" s="317">
        <v>0</v>
      </c>
      <c r="I74" s="317">
        <v>0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0</v>
      </c>
      <c r="P74" s="317">
        <v>0</v>
      </c>
      <c r="Q74" s="317">
        <v>0</v>
      </c>
      <c r="R74" s="58">
        <v>0</v>
      </c>
      <c r="S74" s="485">
        <v>0</v>
      </c>
      <c r="T74" s="485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0</v>
      </c>
      <c r="C75" s="58">
        <v>0</v>
      </c>
      <c r="D75" s="317">
        <v>0</v>
      </c>
      <c r="E75" s="58">
        <v>0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0</v>
      </c>
      <c r="P75" s="317">
        <v>0</v>
      </c>
      <c r="Q75" s="317">
        <v>0</v>
      </c>
      <c r="R75" s="58">
        <v>0</v>
      </c>
      <c r="S75" s="485">
        <v>0</v>
      </c>
      <c r="T75" s="485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0</v>
      </c>
      <c r="C76" s="479">
        <v>0</v>
      </c>
      <c r="D76" s="479">
        <v>0</v>
      </c>
      <c r="E76" s="479">
        <v>0</v>
      </c>
      <c r="F76" s="479">
        <v>0</v>
      </c>
      <c r="G76" s="479">
        <v>0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79">
        <v>0</v>
      </c>
      <c r="S76" s="491">
        <v>0</v>
      </c>
      <c r="T76" s="485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132">
        <v>1461408</v>
      </c>
      <c r="C77" s="132">
        <v>644422.61920399999</v>
      </c>
      <c r="D77" s="132">
        <v>464708643.62899399</v>
      </c>
      <c r="E77" s="132">
        <v>527</v>
      </c>
      <c r="F77" s="132">
        <v>10076.156333211</v>
      </c>
      <c r="G77" s="132">
        <v>92501.087511984006</v>
      </c>
      <c r="H77" s="132">
        <v>0</v>
      </c>
      <c r="I77" s="132">
        <v>0</v>
      </c>
      <c r="J77" s="132">
        <v>0</v>
      </c>
      <c r="K77" s="132">
        <v>1210</v>
      </c>
      <c r="L77" s="132">
        <v>7921.1263628859997</v>
      </c>
      <c r="M77" s="132">
        <v>6911.0608001179999</v>
      </c>
      <c r="N77" s="132">
        <v>1102312</v>
      </c>
      <c r="O77" s="132">
        <v>27687.212889999999</v>
      </c>
      <c r="P77" s="132">
        <v>1047358036.815063</v>
      </c>
      <c r="Q77" s="132">
        <v>2416</v>
      </c>
      <c r="R77" s="132">
        <v>17701.999555021001</v>
      </c>
      <c r="S77" s="88">
        <v>24278.847765625</v>
      </c>
    </row>
    <row r="84" spans="1:1" ht="13.5" thickBot="1"/>
    <row r="85" spans="1:1" ht="13.5" thickBot="1">
      <c r="A85" s="609" t="s">
        <v>1909</v>
      </c>
    </row>
  </sheetData>
  <mergeCells count="25">
    <mergeCell ref="A5:J6"/>
    <mergeCell ref="K5:S6"/>
    <mergeCell ref="A9:A13"/>
    <mergeCell ref="B9:G10"/>
    <mergeCell ref="H9:J10"/>
    <mergeCell ref="K9:M10"/>
    <mergeCell ref="N9:S10"/>
    <mergeCell ref="B11:B13"/>
    <mergeCell ref="C11:C13"/>
    <mergeCell ref="D11:D13"/>
    <mergeCell ref="I11:I13"/>
    <mergeCell ref="J11:J13"/>
    <mergeCell ref="K11:K13"/>
    <mergeCell ref="L11:L13"/>
    <mergeCell ref="E11:E13"/>
    <mergeCell ref="F11:F13"/>
    <mergeCell ref="G11:G13"/>
    <mergeCell ref="H11:H13"/>
    <mergeCell ref="Q11:Q13"/>
    <mergeCell ref="R11:R13"/>
    <mergeCell ref="S11:S13"/>
    <mergeCell ref="M11:M13"/>
    <mergeCell ref="N11:N13"/>
    <mergeCell ref="O11:O13"/>
    <mergeCell ref="P11:P13"/>
  </mergeCells>
  <phoneticPr fontId="2" type="noConversion"/>
  <hyperlinks>
    <hyperlink ref="A1" location="icindekiler!A11" display="İÇİNDEKİLER"/>
    <hyperlink ref="A2" location="Index!A11" display="INDEX"/>
    <hyperlink ref="B1" location="'33'!A85" display="▼"/>
    <hyperlink ref="A85" location="'33'!A1" display="▲"/>
  </hyperlinks>
  <pageMargins left="0.41" right="0.13" top="1" bottom="1" header="0.5" footer="0.5"/>
  <pageSetup paperSize="9" scale="65" orientation="portrait" horizontalDpi="300" verticalDpi="300" r:id="rId1"/>
  <headerFooter alignWithMargins="0"/>
  <webPublishItems count="1">
    <webPublishItem id="2276" divId="Tablolar son_2276" sourceType="sheet" destinationFile="F:\karıştı valla\Tablolar\Tablolar Son\33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G45"/>
  <sheetViews>
    <sheetView workbookViewId="0">
      <selection activeCell="A2" sqref="A2"/>
    </sheetView>
  </sheetViews>
  <sheetFormatPr defaultRowHeight="12.75"/>
  <cols>
    <col min="1" max="1" width="62.42578125" style="1" customWidth="1"/>
    <col min="2" max="2" width="19.140625" style="1" customWidth="1"/>
    <col min="3" max="3" width="12.85546875" style="1" customWidth="1"/>
    <col min="4" max="4" width="14.28515625" style="1" customWidth="1"/>
    <col min="5" max="5" width="17" style="1" bestFit="1" customWidth="1"/>
    <col min="6" max="6" width="15.28515625" style="1" bestFit="1" customWidth="1"/>
    <col min="7" max="16384" width="9.140625" style="1"/>
  </cols>
  <sheetData>
    <row r="1" spans="1:6">
      <c r="A1" s="391" t="s">
        <v>1438</v>
      </c>
    </row>
    <row r="2" spans="1:6">
      <c r="A2" s="179" t="s">
        <v>1437</v>
      </c>
    </row>
    <row r="3" spans="1:6">
      <c r="A3" s="26" t="s">
        <v>610</v>
      </c>
      <c r="F3" s="27" t="s">
        <v>566</v>
      </c>
    </row>
    <row r="5" spans="1:6">
      <c r="A5" s="676" t="s">
        <v>757</v>
      </c>
      <c r="B5" s="676"/>
      <c r="C5" s="676"/>
      <c r="D5" s="676"/>
      <c r="E5" s="676"/>
      <c r="F5" s="676"/>
    </row>
    <row r="6" spans="1:6" ht="13.5" thickBot="1"/>
    <row r="7" spans="1:6" ht="13.5" thickBot="1">
      <c r="A7" s="415"/>
      <c r="B7" s="677" t="s">
        <v>1612</v>
      </c>
      <c r="C7" s="678"/>
      <c r="D7" s="679"/>
      <c r="E7" s="682" t="s">
        <v>1616</v>
      </c>
      <c r="F7" s="682" t="s">
        <v>1617</v>
      </c>
    </row>
    <row r="8" spans="1:6" ht="26.25" customHeight="1">
      <c r="A8" s="30"/>
      <c r="B8" s="680" t="s">
        <v>1613</v>
      </c>
      <c r="C8" s="682" t="s">
        <v>1614</v>
      </c>
      <c r="D8" s="684" t="s">
        <v>1615</v>
      </c>
      <c r="E8" s="686"/>
      <c r="F8" s="686"/>
    </row>
    <row r="9" spans="1:6" ht="26.25" customHeight="1" thickBot="1">
      <c r="A9" s="545" t="s">
        <v>750</v>
      </c>
      <c r="B9" s="681"/>
      <c r="C9" s="683"/>
      <c r="D9" s="685"/>
      <c r="E9" s="683"/>
      <c r="F9" s="683"/>
    </row>
    <row r="10" spans="1:6">
      <c r="A10" s="524" t="s">
        <v>751</v>
      </c>
      <c r="B10" s="417">
        <v>4055495.6433207602</v>
      </c>
      <c r="C10" s="17">
        <v>1029923.270839364</v>
      </c>
      <c r="D10" s="419">
        <v>5085418.914160124</v>
      </c>
      <c r="E10" s="420">
        <v>559409</v>
      </c>
      <c r="F10" s="421">
        <v>5644827.914160124</v>
      </c>
    </row>
    <row r="11" spans="1:6">
      <c r="A11" s="416" t="s">
        <v>752</v>
      </c>
      <c r="B11" s="422">
        <v>3953225.9917733213</v>
      </c>
      <c r="C11" s="19">
        <v>1029920.270839364</v>
      </c>
      <c r="D11" s="423">
        <v>4983146.2626126856</v>
      </c>
      <c r="E11" s="424" t="s">
        <v>615</v>
      </c>
      <c r="F11" s="20">
        <v>4983146.2626126856</v>
      </c>
    </row>
    <row r="12" spans="1:6">
      <c r="A12" s="416" t="s">
        <v>753</v>
      </c>
      <c r="B12" s="422">
        <v>102269.651547439</v>
      </c>
      <c r="C12" s="19">
        <v>3</v>
      </c>
      <c r="D12" s="423">
        <v>102272.651547439</v>
      </c>
      <c r="E12" s="422">
        <v>559409</v>
      </c>
      <c r="F12" s="19">
        <v>661681.65154743905</v>
      </c>
    </row>
    <row r="13" spans="1:6">
      <c r="A13" s="525" t="s">
        <v>754</v>
      </c>
      <c r="B13" s="417">
        <v>342967.44850659801</v>
      </c>
      <c r="C13" s="17">
        <v>8921.7612822369993</v>
      </c>
      <c r="D13" s="419">
        <v>351889.20978883503</v>
      </c>
      <c r="E13" s="419">
        <v>12811</v>
      </c>
      <c r="F13" s="419">
        <v>364700.20978883503</v>
      </c>
    </row>
    <row r="14" spans="1:6">
      <c r="A14" s="36" t="s">
        <v>616</v>
      </c>
      <c r="B14" s="417">
        <v>758698.33632951102</v>
      </c>
      <c r="C14" s="17">
        <v>5596.4354946149997</v>
      </c>
      <c r="D14" s="419">
        <v>764294.77182412602</v>
      </c>
      <c r="E14" s="419">
        <v>31496</v>
      </c>
      <c r="F14" s="419">
        <v>795790.77182412602</v>
      </c>
    </row>
    <row r="15" spans="1:6">
      <c r="A15" s="528" t="s">
        <v>939</v>
      </c>
      <c r="B15" s="422"/>
      <c r="C15" s="19"/>
      <c r="D15" s="423"/>
      <c r="E15" s="422"/>
      <c r="F15" s="19"/>
    </row>
    <row r="16" spans="1:6">
      <c r="A16" s="524" t="s">
        <v>617</v>
      </c>
      <c r="B16" s="417">
        <v>847738.27100702794</v>
      </c>
      <c r="C16" s="17">
        <v>2126785.0627458142</v>
      </c>
      <c r="D16" s="419">
        <v>2974523.3337528422</v>
      </c>
      <c r="E16" s="425">
        <v>185830</v>
      </c>
      <c r="F16" s="17">
        <v>3160353.3337528422</v>
      </c>
    </row>
    <row r="17" spans="1:7">
      <c r="A17" s="528" t="s">
        <v>938</v>
      </c>
      <c r="B17" s="422"/>
      <c r="C17" s="19"/>
      <c r="D17" s="423"/>
      <c r="E17" s="422"/>
      <c r="F17" s="19"/>
    </row>
    <row r="18" spans="1:7">
      <c r="A18" s="426" t="s">
        <v>756</v>
      </c>
      <c r="B18" s="427">
        <v>559272.53306176094</v>
      </c>
      <c r="C18" s="532">
        <v>14298.332743479001</v>
      </c>
      <c r="D18" s="423">
        <v>573570.86580524</v>
      </c>
      <c r="E18" s="422">
        <v>88247</v>
      </c>
      <c r="F18" s="19">
        <v>661817.86580524</v>
      </c>
    </row>
    <row r="19" spans="1:7">
      <c r="A19" s="426" t="s">
        <v>758</v>
      </c>
      <c r="B19" s="422">
        <v>288465.737945267</v>
      </c>
      <c r="C19" s="533" t="s">
        <v>615</v>
      </c>
      <c r="D19" s="423">
        <v>288465.737945267</v>
      </c>
      <c r="E19" s="422">
        <v>96320</v>
      </c>
      <c r="F19" s="19">
        <v>384785.737945267</v>
      </c>
    </row>
    <row r="20" spans="1:7">
      <c r="A20" s="426" t="s">
        <v>759</v>
      </c>
      <c r="B20" s="424" t="s">
        <v>615</v>
      </c>
      <c r="C20" s="19">
        <v>1139786.271892681</v>
      </c>
      <c r="D20" s="423">
        <v>1139786.271892681</v>
      </c>
      <c r="E20" s="422">
        <v>1263</v>
      </c>
      <c r="F20" s="19">
        <v>1141049.271892681</v>
      </c>
    </row>
    <row r="21" spans="1:7">
      <c r="A21" s="426" t="s">
        <v>760</v>
      </c>
      <c r="B21" s="424" t="s">
        <v>615</v>
      </c>
      <c r="C21" s="19">
        <v>13170.53595544</v>
      </c>
      <c r="D21" s="423">
        <v>13170.53595544</v>
      </c>
      <c r="E21" s="424" t="s">
        <v>615</v>
      </c>
      <c r="F21" s="19">
        <v>13170.53595544</v>
      </c>
    </row>
    <row r="22" spans="1:7">
      <c r="A22" s="426" t="s">
        <v>761</v>
      </c>
      <c r="B22" s="424" t="s">
        <v>615</v>
      </c>
      <c r="C22" s="19">
        <v>959529.922154214</v>
      </c>
      <c r="D22" s="423">
        <v>959529.922154214</v>
      </c>
      <c r="E22" s="424" t="s">
        <v>615</v>
      </c>
      <c r="F22" s="19">
        <v>959529.922154214</v>
      </c>
    </row>
    <row r="23" spans="1:7">
      <c r="A23" s="36" t="s">
        <v>618</v>
      </c>
      <c r="B23" s="417">
        <v>1010098.601079307</v>
      </c>
      <c r="C23" s="17">
        <v>3578</v>
      </c>
      <c r="D23" s="419">
        <v>1013676.601079307</v>
      </c>
      <c r="E23" s="417">
        <v>59725</v>
      </c>
      <c r="F23" s="17">
        <v>1073401.601079307</v>
      </c>
    </row>
    <row r="24" spans="1:7">
      <c r="A24" s="527" t="s">
        <v>755</v>
      </c>
      <c r="B24" s="422"/>
      <c r="C24" s="19"/>
      <c r="D24" s="423"/>
      <c r="E24" s="422"/>
      <c r="F24" s="19"/>
    </row>
    <row r="25" spans="1:7">
      <c r="A25" s="426" t="s">
        <v>756</v>
      </c>
      <c r="B25" s="422">
        <v>494259.93953922403</v>
      </c>
      <c r="C25" s="533" t="s">
        <v>615</v>
      </c>
      <c r="D25" s="423">
        <v>494259.93953922403</v>
      </c>
      <c r="E25" s="422">
        <v>13371</v>
      </c>
      <c r="F25" s="19">
        <v>507630.93953922403</v>
      </c>
    </row>
    <row r="26" spans="1:7">
      <c r="A26" s="426" t="s">
        <v>758</v>
      </c>
      <c r="B26" s="422">
        <v>515838.66154008301</v>
      </c>
      <c r="C26" s="533" t="s">
        <v>615</v>
      </c>
      <c r="D26" s="423">
        <v>515838.66154008301</v>
      </c>
      <c r="E26" s="422">
        <v>46350</v>
      </c>
      <c r="F26" s="19">
        <v>562188.66154008301</v>
      </c>
    </row>
    <row r="27" spans="1:7">
      <c r="A27" s="426" t="s">
        <v>759</v>
      </c>
      <c r="B27" s="424" t="s">
        <v>615</v>
      </c>
      <c r="C27" s="19">
        <v>737</v>
      </c>
      <c r="D27" s="423">
        <v>737</v>
      </c>
      <c r="E27" s="422">
        <v>4</v>
      </c>
      <c r="F27" s="19">
        <v>741</v>
      </c>
    </row>
    <row r="28" spans="1:7">
      <c r="A28" s="426" t="s">
        <v>760</v>
      </c>
      <c r="B28" s="424" t="s">
        <v>615</v>
      </c>
      <c r="C28" s="19">
        <v>2136</v>
      </c>
      <c r="D28" s="423">
        <v>2136</v>
      </c>
      <c r="E28" s="424" t="s">
        <v>615</v>
      </c>
      <c r="F28" s="19">
        <v>2136</v>
      </c>
    </row>
    <row r="29" spans="1:7">
      <c r="A29" s="426" t="s">
        <v>761</v>
      </c>
      <c r="B29" s="424" t="s">
        <v>615</v>
      </c>
      <c r="C29" s="19">
        <v>705</v>
      </c>
      <c r="D29" s="423">
        <v>705</v>
      </c>
      <c r="E29" s="424" t="s">
        <v>615</v>
      </c>
      <c r="F29" s="19">
        <v>705</v>
      </c>
    </row>
    <row r="30" spans="1:7">
      <c r="A30" s="36" t="s">
        <v>762</v>
      </c>
      <c r="B30" s="417">
        <v>33981.602013366995</v>
      </c>
      <c r="C30" s="17">
        <v>784606.32553958404</v>
      </c>
      <c r="D30" s="419">
        <v>818587.92755295103</v>
      </c>
      <c r="E30" s="417">
        <v>4489</v>
      </c>
      <c r="F30" s="17">
        <v>823076.92755295103</v>
      </c>
    </row>
    <row r="31" spans="1:7" ht="13.5" thickBot="1">
      <c r="A31" s="36" t="s">
        <v>763</v>
      </c>
      <c r="B31" s="424" t="s">
        <v>615</v>
      </c>
      <c r="C31" s="534">
        <v>4807.0833572199999</v>
      </c>
      <c r="D31" s="419">
        <v>4807.0833572199999</v>
      </c>
      <c r="E31" s="424" t="s">
        <v>615</v>
      </c>
      <c r="F31" s="17">
        <v>4807.0833572199999</v>
      </c>
      <c r="G31" s="6"/>
    </row>
    <row r="32" spans="1:7" ht="13.5" thickBot="1">
      <c r="A32" s="428" t="s">
        <v>764</v>
      </c>
      <c r="B32" s="429">
        <v>7048979.9022565717</v>
      </c>
      <c r="C32" s="24">
        <v>3964217.9392588348</v>
      </c>
      <c r="D32" s="531">
        <v>11013197.841515407</v>
      </c>
      <c r="E32" s="429">
        <v>853760</v>
      </c>
      <c r="F32" s="24">
        <v>11866957.841515407</v>
      </c>
    </row>
    <row r="33" spans="1:6">
      <c r="A33" s="37"/>
      <c r="B33" s="430"/>
      <c r="C33" s="430"/>
      <c r="D33" s="430"/>
      <c r="E33" s="430"/>
      <c r="F33" s="430"/>
    </row>
    <row r="34" spans="1:6" ht="13.5" thickBot="1">
      <c r="A34" s="431"/>
      <c r="B34" s="430"/>
      <c r="C34" s="430"/>
      <c r="D34" s="430"/>
      <c r="E34" s="430"/>
      <c r="F34" s="430"/>
    </row>
    <row r="35" spans="1:6" ht="13.5" thickBot="1">
      <c r="A35" s="432" t="s">
        <v>765</v>
      </c>
      <c r="B35" s="24">
        <v>187876.81791216135</v>
      </c>
      <c r="C35" s="24">
        <v>194438.48695010366</v>
      </c>
      <c r="D35" s="24">
        <v>382315.30486226501</v>
      </c>
      <c r="E35" s="24">
        <v>-35896</v>
      </c>
      <c r="F35" s="24">
        <v>346419.30486226501</v>
      </c>
    </row>
    <row r="36" spans="1:6" ht="13.5" thickBot="1">
      <c r="A36" s="37"/>
      <c r="B36" s="430"/>
      <c r="C36" s="430"/>
      <c r="D36" s="430"/>
      <c r="E36" s="430"/>
      <c r="F36" s="430"/>
    </row>
    <row r="37" spans="1:6">
      <c r="A37" s="526" t="s">
        <v>766</v>
      </c>
      <c r="B37" s="433"/>
      <c r="C37" s="434"/>
      <c r="D37" s="435"/>
      <c r="E37" s="433"/>
      <c r="F37" s="436"/>
    </row>
    <row r="38" spans="1:6">
      <c r="A38" s="22" t="s">
        <v>767</v>
      </c>
      <c r="B38" s="437">
        <v>394858.09750998695</v>
      </c>
      <c r="C38" s="438">
        <v>161004.41658093501</v>
      </c>
      <c r="D38" s="439">
        <v>555862.51409092196</v>
      </c>
      <c r="E38" s="417">
        <v>76325</v>
      </c>
      <c r="F38" s="17">
        <v>632187.51409092196</v>
      </c>
    </row>
    <row r="39" spans="1:6">
      <c r="A39" s="16" t="s">
        <v>768</v>
      </c>
      <c r="B39" s="437">
        <v>5397</v>
      </c>
      <c r="C39" s="418">
        <v>1525</v>
      </c>
      <c r="D39" s="439">
        <v>6922</v>
      </c>
      <c r="E39" s="417">
        <v>7784</v>
      </c>
      <c r="F39" s="17">
        <v>14706</v>
      </c>
    </row>
    <row r="40" spans="1:6">
      <c r="A40" s="22" t="s">
        <v>769</v>
      </c>
      <c r="B40" s="437">
        <v>72092.285766830406</v>
      </c>
      <c r="C40" s="440">
        <v>12175.593983291597</v>
      </c>
      <c r="D40" s="439">
        <v>84267.879750121996</v>
      </c>
      <c r="E40" s="417">
        <v>2089</v>
      </c>
      <c r="F40" s="17">
        <v>86356.879750121996</v>
      </c>
    </row>
    <row r="41" spans="1:6" ht="13.5" thickBot="1">
      <c r="A41" s="16" t="s">
        <v>772</v>
      </c>
      <c r="B41" s="441">
        <v>167514.4777768061</v>
      </c>
      <c r="C41" s="442">
        <v>52741.262282274911</v>
      </c>
      <c r="D41" s="443">
        <v>220255.740059081</v>
      </c>
      <c r="E41" s="444">
        <v>6695</v>
      </c>
      <c r="F41" s="17">
        <v>226950.740059081</v>
      </c>
    </row>
    <row r="42" spans="1:6" ht="13.5" thickBot="1">
      <c r="A42" s="414" t="s">
        <v>771</v>
      </c>
      <c r="B42" s="24">
        <v>639861.86105362349</v>
      </c>
      <c r="C42" s="445">
        <v>227446.2728465015</v>
      </c>
      <c r="D42" s="429">
        <v>867308.13390012493</v>
      </c>
      <c r="E42" s="429">
        <v>92893</v>
      </c>
      <c r="F42" s="24">
        <v>960201.13390012493</v>
      </c>
    </row>
    <row r="43" spans="1:6">
      <c r="A43" s="37"/>
      <c r="B43" s="430"/>
      <c r="C43" s="430"/>
      <c r="D43" s="430"/>
      <c r="E43" s="430"/>
      <c r="F43" s="430"/>
    </row>
    <row r="44" spans="1:6" ht="13.5" thickBot="1">
      <c r="A44" s="37"/>
      <c r="B44" s="430"/>
      <c r="C44" s="430"/>
      <c r="D44" s="430"/>
      <c r="E44" s="430"/>
      <c r="F44" s="430"/>
    </row>
    <row r="45" spans="1:6" ht="13.5" thickBot="1">
      <c r="A45" s="432" t="s">
        <v>770</v>
      </c>
      <c r="B45" s="24">
        <v>146973.89985280507</v>
      </c>
      <c r="C45" s="24">
        <v>149360.49535851</v>
      </c>
      <c r="D45" s="24">
        <v>296334.39521131507</v>
      </c>
      <c r="E45" s="24">
        <v>3220</v>
      </c>
      <c r="F45" s="24">
        <v>299554.39521131507</v>
      </c>
    </row>
  </sheetData>
  <mergeCells count="7">
    <mergeCell ref="A5:F5"/>
    <mergeCell ref="B7:D7"/>
    <mergeCell ref="B8:B9"/>
    <mergeCell ref="C8:C9"/>
    <mergeCell ref="D8:D9"/>
    <mergeCell ref="E7:E9"/>
    <mergeCell ref="F7:F9"/>
  </mergeCells>
  <phoneticPr fontId="2" type="noConversion"/>
  <hyperlinks>
    <hyperlink ref="A1" location="icindekiler!A14" display="İÇİNDEKİLER"/>
    <hyperlink ref="A2" location="Index!A14" display="INDEX"/>
  </hyperlinks>
  <pageMargins left="0.37" right="0.37" top="1.1499999999999999" bottom="1" header="0.5" footer="0.5"/>
  <pageSetup scale="70" orientation="portrait" horizontalDpi="300" verticalDpi="300" r:id="rId1"/>
  <headerFooter alignWithMargins="0"/>
  <webPublishItems count="1">
    <webPublishItem id="17029" divId="Tablolar son_17029" sourceType="sheet" destinationFile="F:\karıştı valla\Tablolar\Tablolar Son\2A.htm"/>
  </webPublishItem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3" sqref="A3"/>
    </sheetView>
  </sheetViews>
  <sheetFormatPr defaultRowHeight="12.75"/>
  <cols>
    <col min="1" max="1" width="22.140625" style="1" customWidth="1"/>
    <col min="2" max="11" width="11" style="1" customWidth="1"/>
    <col min="12" max="12" width="9.140625" style="1"/>
    <col min="13" max="14" width="0" style="1" hidden="1" customWidth="1"/>
    <col min="15" max="16384" width="9.140625" style="1"/>
  </cols>
  <sheetData>
    <row r="1" spans="1:11">
      <c r="A1" s="7" t="s">
        <v>1438</v>
      </c>
      <c r="B1" s="546" t="s">
        <v>1908</v>
      </c>
    </row>
    <row r="2" spans="1:11">
      <c r="A2" s="179" t="s">
        <v>1437</v>
      </c>
    </row>
    <row r="3" spans="1:11">
      <c r="A3" s="26" t="s">
        <v>2066</v>
      </c>
      <c r="B3" s="26"/>
      <c r="C3" s="26"/>
      <c r="D3" s="26"/>
      <c r="E3" s="26"/>
      <c r="F3" s="26"/>
      <c r="G3" s="26"/>
      <c r="H3" s="26"/>
      <c r="I3" s="26"/>
      <c r="J3" s="26"/>
      <c r="K3" s="27" t="s">
        <v>2067</v>
      </c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.75">
      <c r="A5" s="758" t="s">
        <v>2487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</row>
    <row r="6" spans="1:11" ht="14.25">
      <c r="A6" s="759" t="s">
        <v>1884</v>
      </c>
      <c r="B6" s="759"/>
      <c r="C6" s="759"/>
      <c r="D6" s="759"/>
      <c r="E6" s="759"/>
      <c r="F6" s="759"/>
      <c r="G6" s="759"/>
      <c r="H6" s="759"/>
      <c r="I6" s="759"/>
      <c r="J6" s="759"/>
      <c r="K6" s="759"/>
    </row>
    <row r="7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3.5" thickBot="1"/>
    <row r="9" spans="1:11" ht="12.75" customHeight="1">
      <c r="A9" s="697" t="s">
        <v>1620</v>
      </c>
      <c r="B9" s="680" t="s">
        <v>2321</v>
      </c>
      <c r="C9" s="684"/>
      <c r="D9" s="680" t="s">
        <v>2322</v>
      </c>
      <c r="E9" s="684"/>
      <c r="F9" s="680" t="s">
        <v>2323</v>
      </c>
      <c r="G9" s="684"/>
      <c r="H9" s="680" t="s">
        <v>2324</v>
      </c>
      <c r="I9" s="684"/>
      <c r="J9" s="680" t="s">
        <v>2325</v>
      </c>
      <c r="K9" s="684"/>
    </row>
    <row r="10" spans="1:11" ht="12.75" customHeight="1">
      <c r="A10" s="698"/>
      <c r="B10" s="692"/>
      <c r="C10" s="688"/>
      <c r="D10" s="692"/>
      <c r="E10" s="688"/>
      <c r="F10" s="692"/>
      <c r="G10" s="688"/>
      <c r="H10" s="692"/>
      <c r="I10" s="688"/>
      <c r="J10" s="692"/>
      <c r="K10" s="688"/>
    </row>
    <row r="11" spans="1:11" ht="13.5" customHeight="1" thickBot="1">
      <c r="A11" s="698"/>
      <c r="B11" s="681"/>
      <c r="C11" s="685"/>
      <c r="D11" s="681"/>
      <c r="E11" s="685"/>
      <c r="F11" s="681"/>
      <c r="G11" s="685"/>
      <c r="H11" s="681"/>
      <c r="I11" s="685"/>
      <c r="J11" s="681"/>
      <c r="K11" s="685"/>
    </row>
    <row r="12" spans="1:11" ht="12.75" customHeight="1">
      <c r="A12" s="698"/>
      <c r="B12" s="756">
        <v>2002</v>
      </c>
      <c r="C12" s="756">
        <v>2003</v>
      </c>
      <c r="D12" s="756">
        <v>2002</v>
      </c>
      <c r="E12" s="756">
        <v>2003</v>
      </c>
      <c r="F12" s="756">
        <v>2002</v>
      </c>
      <c r="G12" s="756">
        <v>2003</v>
      </c>
      <c r="H12" s="756">
        <v>2002</v>
      </c>
      <c r="I12" s="756">
        <v>2003</v>
      </c>
      <c r="J12" s="756">
        <v>2002</v>
      </c>
      <c r="K12" s="756">
        <v>2003</v>
      </c>
    </row>
    <row r="13" spans="1:11" ht="13.5" customHeight="1" thickBot="1">
      <c r="A13" s="699"/>
      <c r="B13" s="757"/>
      <c r="C13" s="757"/>
      <c r="D13" s="757"/>
      <c r="E13" s="757"/>
      <c r="F13" s="757"/>
      <c r="G13" s="757"/>
      <c r="H13" s="757"/>
      <c r="I13" s="757"/>
      <c r="J13" s="757"/>
      <c r="K13" s="757"/>
    </row>
    <row r="14" spans="1:11">
      <c r="A14" s="57" t="s">
        <v>1928</v>
      </c>
      <c r="B14" s="104"/>
      <c r="C14" s="104"/>
      <c r="D14" s="104"/>
      <c r="E14" s="104"/>
      <c r="F14" s="104"/>
      <c r="G14" s="104"/>
      <c r="H14" s="104"/>
      <c r="I14" s="104"/>
      <c r="J14" s="104"/>
      <c r="K14" s="57"/>
    </row>
    <row r="15" spans="1:11">
      <c r="A15" s="542" t="s">
        <v>626</v>
      </c>
      <c r="B15" s="89"/>
      <c r="C15" s="89"/>
      <c r="D15" s="89"/>
      <c r="E15" s="89"/>
      <c r="F15" s="89"/>
      <c r="G15" s="89"/>
      <c r="H15" s="89"/>
      <c r="I15" s="89"/>
      <c r="J15" s="89"/>
      <c r="K15" s="59"/>
    </row>
    <row r="16" spans="1:11">
      <c r="A16" s="59" t="s">
        <v>627</v>
      </c>
      <c r="B16" s="551">
        <v>18.049241571769368</v>
      </c>
      <c r="C16" s="551">
        <v>16.352975477015779</v>
      </c>
      <c r="D16" s="551">
        <v>525.05470459518597</v>
      </c>
      <c r="E16" s="551">
        <v>-1290.3157894736842</v>
      </c>
      <c r="F16" s="551">
        <v>4.1139667821938151</v>
      </c>
      <c r="G16" s="551">
        <v>-1.5387605688554862</v>
      </c>
      <c r="H16" s="551">
        <v>15.442549483381054</v>
      </c>
      <c r="I16" s="551">
        <v>12.817228050800663</v>
      </c>
      <c r="J16" s="551">
        <v>43.183972697971306</v>
      </c>
      <c r="K16" s="552">
        <v>65.760147224210215</v>
      </c>
    </row>
    <row r="17" spans="1:11">
      <c r="A17" s="59" t="s">
        <v>628</v>
      </c>
      <c r="B17" s="551">
        <v>50.150691619202604</v>
      </c>
      <c r="C17" s="551">
        <v>53.222852588356986</v>
      </c>
      <c r="D17" s="551">
        <v>114.87644268214969</v>
      </c>
      <c r="E17" s="551">
        <v>19.708949793839437</v>
      </c>
      <c r="F17" s="551">
        <v>9.193165174938974</v>
      </c>
      <c r="G17" s="551">
        <v>9.2308587855476496</v>
      </c>
      <c r="H17" s="551">
        <v>19.861045460343185</v>
      </c>
      <c r="I17" s="551">
        <v>8.7859059541541846</v>
      </c>
      <c r="J17" s="551">
        <v>72.374997198502882</v>
      </c>
      <c r="K17" s="552">
        <v>74.757534181766573</v>
      </c>
    </row>
    <row r="18" spans="1:11">
      <c r="A18" s="59" t="s">
        <v>629</v>
      </c>
      <c r="B18" s="551">
        <v>28.311252255907331</v>
      </c>
      <c r="C18" s="551">
        <v>28.847090333576819</v>
      </c>
      <c r="D18" s="551">
        <v>70.733956760466711</v>
      </c>
      <c r="E18" s="551">
        <v>14.708340297509611</v>
      </c>
      <c r="F18" s="551">
        <v>13.045509870031758</v>
      </c>
      <c r="G18" s="551">
        <v>8.4978897816735657</v>
      </c>
      <c r="H18" s="551">
        <v>22.727870089870905</v>
      </c>
      <c r="I18" s="551">
        <v>12.630851429071512</v>
      </c>
      <c r="J18" s="551">
        <v>73.808586494264034</v>
      </c>
      <c r="K18" s="552">
        <v>73.200725294650951</v>
      </c>
    </row>
    <row r="19" spans="1:11">
      <c r="A19" s="59" t="s">
        <v>630</v>
      </c>
      <c r="B19" s="551">
        <v>35.061893609902981</v>
      </c>
      <c r="C19" s="551">
        <v>27.135088517835328</v>
      </c>
      <c r="D19" s="551">
        <v>2614.788732394366</v>
      </c>
      <c r="E19" s="551">
        <v>7.0201096892138937</v>
      </c>
      <c r="F19" s="551">
        <v>0.47507527601204419</v>
      </c>
      <c r="G19" s="551">
        <v>-13.103993483937426</v>
      </c>
      <c r="H19" s="551">
        <v>17.970746560817791</v>
      </c>
      <c r="I19" s="551">
        <v>12.254327167083778</v>
      </c>
      <c r="J19" s="551">
        <v>67.580560877895834</v>
      </c>
      <c r="K19" s="552">
        <v>69.390434826523915</v>
      </c>
    </row>
    <row r="20" spans="1:11">
      <c r="A20" s="60" t="s">
        <v>631</v>
      </c>
      <c r="B20" s="551">
        <v>24.709639953542393</v>
      </c>
      <c r="C20" s="551">
        <v>20.476766734220771</v>
      </c>
      <c r="D20" s="551">
        <v>636.47210577233159</v>
      </c>
      <c r="E20" s="551">
        <v>92.175974710221283</v>
      </c>
      <c r="F20" s="551">
        <v>1.3642522788864253</v>
      </c>
      <c r="G20" s="551">
        <v>4.427661218598276</v>
      </c>
      <c r="H20" s="551">
        <v>18.000960295997121</v>
      </c>
      <c r="I20" s="551">
        <v>9.5006521926854433</v>
      </c>
      <c r="J20" s="551">
        <v>69.155962033851424</v>
      </c>
      <c r="K20" s="552">
        <v>69.543856373875983</v>
      </c>
    </row>
    <row r="21" spans="1:11">
      <c r="A21" s="59" t="s">
        <v>632</v>
      </c>
      <c r="B21" s="553">
        <v>25.590912473027604</v>
      </c>
      <c r="C21" s="553">
        <v>27.417054814719062</v>
      </c>
      <c r="D21" s="553">
        <v>111.59234762819146</v>
      </c>
      <c r="E21" s="553">
        <v>148.96952104499275</v>
      </c>
      <c r="F21" s="553">
        <v>6.9748753689327607</v>
      </c>
      <c r="G21" s="553">
        <v>1.3916774055416634</v>
      </c>
      <c r="H21" s="553">
        <v>15.897810735295851</v>
      </c>
      <c r="I21" s="553">
        <v>11.641507151586946</v>
      </c>
      <c r="J21" s="553">
        <v>73.040161158973035</v>
      </c>
      <c r="K21" s="554">
        <v>64.895003745999574</v>
      </c>
    </row>
    <row r="22" spans="1:11">
      <c r="A22" s="59" t="s">
        <v>633</v>
      </c>
      <c r="B22" s="551">
        <v>28.681340471941301</v>
      </c>
      <c r="C22" s="551">
        <v>27.909489226336952</v>
      </c>
      <c r="D22" s="551">
        <v>252.43055555555554</v>
      </c>
      <c r="E22" s="551">
        <v>2051.8072289156626</v>
      </c>
      <c r="F22" s="551">
        <v>3.4265318262938731</v>
      </c>
      <c r="G22" s="551">
        <v>0.24908468879419002</v>
      </c>
      <c r="H22" s="551">
        <v>12.858889219281727</v>
      </c>
      <c r="I22" s="551">
        <v>11.043776209471208</v>
      </c>
      <c r="J22" s="551">
        <v>81.406255053526948</v>
      </c>
      <c r="K22" s="552">
        <v>79.11642712452975</v>
      </c>
    </row>
    <row r="23" spans="1:11">
      <c r="A23" s="59" t="s">
        <v>634</v>
      </c>
      <c r="B23" s="551">
        <v>24.884073274872595</v>
      </c>
      <c r="C23" s="551">
        <v>22.672028056596929</v>
      </c>
      <c r="D23" s="551">
        <v>143.53905496624878</v>
      </c>
      <c r="E23" s="551">
        <v>161.52416356877325</v>
      </c>
      <c r="F23" s="551">
        <v>9.5220605114549386</v>
      </c>
      <c r="G23" s="551">
        <v>1.6265570201959123</v>
      </c>
      <c r="H23" s="551">
        <v>34.578258908434819</v>
      </c>
      <c r="I23" s="551">
        <v>21.454617128215236</v>
      </c>
      <c r="J23" s="551">
        <v>42.854935887532832</v>
      </c>
      <c r="K23" s="552">
        <v>51.272944932162815</v>
      </c>
    </row>
    <row r="24" spans="1:11">
      <c r="A24" s="59" t="s">
        <v>635</v>
      </c>
      <c r="B24" s="551">
        <v>30.381151163009346</v>
      </c>
      <c r="C24" s="551">
        <v>12.832165625197248</v>
      </c>
      <c r="D24" s="551">
        <v>81.533275065551265</v>
      </c>
      <c r="E24" s="551">
        <v>-27.108821635544107</v>
      </c>
      <c r="F24" s="551">
        <v>-15.059889810270585</v>
      </c>
      <c r="G24" s="551">
        <v>-4.9012182036230509</v>
      </c>
      <c r="H24" s="551">
        <v>13.304357044418531</v>
      </c>
      <c r="I24" s="551">
        <v>16.724518035555139</v>
      </c>
      <c r="J24" s="551">
        <v>78.878349318592583</v>
      </c>
      <c r="K24" s="552">
        <v>62.906464470884401</v>
      </c>
    </row>
    <row r="25" spans="1:11">
      <c r="A25" s="60" t="s">
        <v>636</v>
      </c>
      <c r="B25" s="555">
        <v>24.037583191961374</v>
      </c>
      <c r="C25" s="555">
        <v>17.239282456673759</v>
      </c>
      <c r="D25" s="555">
        <v>-135.31428571428572</v>
      </c>
      <c r="E25" s="555">
        <v>120.42553191489363</v>
      </c>
      <c r="F25" s="555">
        <v>-5.7092522510766024</v>
      </c>
      <c r="G25" s="555">
        <v>7.1450288841593181</v>
      </c>
      <c r="H25" s="555">
        <v>19.780650215432825</v>
      </c>
      <c r="I25" s="555">
        <v>130.00906618313689</v>
      </c>
      <c r="J25" s="555">
        <v>55.181868031438498</v>
      </c>
      <c r="K25" s="556">
        <v>46.429097334707706</v>
      </c>
    </row>
    <row r="26" spans="1:11">
      <c r="A26" s="59" t="s">
        <v>637</v>
      </c>
      <c r="B26" s="551">
        <v>40.867398935567884</v>
      </c>
      <c r="C26" s="551">
        <v>0</v>
      </c>
      <c r="D26" s="551">
        <v>9.8371933042880073</v>
      </c>
      <c r="E26" s="551">
        <v>0</v>
      </c>
      <c r="F26" s="551">
        <v>-49.382855848714755</v>
      </c>
      <c r="G26" s="551">
        <v>0</v>
      </c>
      <c r="H26" s="551">
        <v>29.034338223440269</v>
      </c>
      <c r="I26" s="551">
        <v>0</v>
      </c>
      <c r="J26" s="551">
        <v>62.038801316473233</v>
      </c>
      <c r="K26" s="552">
        <v>0</v>
      </c>
    </row>
    <row r="27" spans="1:11">
      <c r="A27" s="59" t="s">
        <v>638</v>
      </c>
      <c r="B27" s="551">
        <v>31.093496667267157</v>
      </c>
      <c r="C27" s="551">
        <v>26.830871718455541</v>
      </c>
      <c r="D27" s="551">
        <v>-3213.8888888888887</v>
      </c>
      <c r="E27" s="551">
        <v>-146.53508771929825</v>
      </c>
      <c r="F27" s="551">
        <v>-0.43235453071518648</v>
      </c>
      <c r="G27" s="551">
        <v>-4.996274707454968</v>
      </c>
      <c r="H27" s="551">
        <v>24.876874860085067</v>
      </c>
      <c r="I27" s="551">
        <v>10.660314051805127</v>
      </c>
      <c r="J27" s="551">
        <v>34.812724474089272</v>
      </c>
      <c r="K27" s="552">
        <v>85.1162624566918</v>
      </c>
    </row>
    <row r="28" spans="1:11">
      <c r="A28" s="59" t="s">
        <v>639</v>
      </c>
      <c r="B28" s="551">
        <v>23.075394854475018</v>
      </c>
      <c r="C28" s="551">
        <v>24.654337553234935</v>
      </c>
      <c r="D28" s="551">
        <v>6787.9699248120305</v>
      </c>
      <c r="E28" s="551">
        <v>323.69791666666663</v>
      </c>
      <c r="F28" s="551">
        <v>0.2201913843912453</v>
      </c>
      <c r="G28" s="551">
        <v>4.4804853859168077</v>
      </c>
      <c r="H28" s="551">
        <v>11.549059679900802</v>
      </c>
      <c r="I28" s="551">
        <v>12.424123506475073</v>
      </c>
      <c r="J28" s="551">
        <v>65.703426640926637</v>
      </c>
      <c r="K28" s="552">
        <v>55.373781304454269</v>
      </c>
    </row>
    <row r="29" spans="1:11">
      <c r="A29" s="59" t="s">
        <v>640</v>
      </c>
      <c r="B29" s="551">
        <v>32.369173154626985</v>
      </c>
      <c r="C29" s="551">
        <v>27.541608876560332</v>
      </c>
      <c r="D29" s="551">
        <v>613.71158392434995</v>
      </c>
      <c r="E29" s="551">
        <v>366.76852559205503</v>
      </c>
      <c r="F29" s="551">
        <v>2.0843599093328078</v>
      </c>
      <c r="G29" s="551">
        <v>4.5388349514563107</v>
      </c>
      <c r="H29" s="551">
        <v>15.264175461950494</v>
      </c>
      <c r="I29" s="551">
        <v>12.202420242024202</v>
      </c>
      <c r="J29" s="551">
        <v>95.913666926706043</v>
      </c>
      <c r="K29" s="552">
        <v>68.292759442841017</v>
      </c>
    </row>
    <row r="30" spans="1:11">
      <c r="A30" s="60" t="s">
        <v>641</v>
      </c>
      <c r="B30" s="551">
        <v>-37.678936605316977</v>
      </c>
      <c r="C30" s="551">
        <v>-129.02562480227775</v>
      </c>
      <c r="D30" s="551">
        <v>36.732026143790854</v>
      </c>
      <c r="E30" s="551">
        <v>128.64864864864865</v>
      </c>
      <c r="F30" s="551">
        <v>-117.33128834355828</v>
      </c>
      <c r="G30" s="551">
        <v>-26.336602341031316</v>
      </c>
      <c r="H30" s="551">
        <v>320.51948051948051</v>
      </c>
      <c r="I30" s="551">
        <v>-87400</v>
      </c>
      <c r="J30" s="551">
        <v>26.289245631481744</v>
      </c>
      <c r="K30" s="552">
        <v>7.1665285832642924</v>
      </c>
    </row>
    <row r="31" spans="1:11">
      <c r="A31" s="59" t="s">
        <v>2332</v>
      </c>
      <c r="B31" s="553">
        <v>38.379410356021495</v>
      </c>
      <c r="C31" s="553">
        <v>33.63889809889838</v>
      </c>
      <c r="D31" s="553">
        <v>139.52765321375188</v>
      </c>
      <c r="E31" s="553">
        <v>189.6711590296496</v>
      </c>
      <c r="F31" s="553">
        <v>11.125671864190304</v>
      </c>
      <c r="G31" s="553">
        <v>4.3312988292651031</v>
      </c>
      <c r="H31" s="553">
        <v>8.6635505381887867</v>
      </c>
      <c r="I31" s="553">
        <v>8.2062409157608514</v>
      </c>
      <c r="J31" s="553">
        <v>38.303378028037969</v>
      </c>
      <c r="K31" s="554">
        <v>46.188403229480393</v>
      </c>
    </row>
    <row r="32" spans="1:11">
      <c r="A32" s="59" t="s">
        <v>2333</v>
      </c>
      <c r="B32" s="551">
        <v>36.187161450035539</v>
      </c>
      <c r="C32" s="551">
        <v>27.949937421777221</v>
      </c>
      <c r="D32" s="551">
        <v>4687.1559633027528</v>
      </c>
      <c r="E32" s="551">
        <v>-9.7734627831715208</v>
      </c>
      <c r="F32" s="551">
        <v>0.2671634108679134</v>
      </c>
      <c r="G32" s="551">
        <v>-7.7346683354192747</v>
      </c>
      <c r="H32" s="551">
        <v>23.409408273695234</v>
      </c>
      <c r="I32" s="551">
        <v>19.844336267139052</v>
      </c>
      <c r="J32" s="551">
        <v>70.643843478848041</v>
      </c>
      <c r="K32" s="552">
        <v>73.685239491691107</v>
      </c>
    </row>
    <row r="33" spans="1:11">
      <c r="A33" s="59" t="s">
        <v>2334</v>
      </c>
      <c r="B33" s="551">
        <v>27.227633477633479</v>
      </c>
      <c r="C33" s="551">
        <v>22.839468736733579</v>
      </c>
      <c r="D33" s="551">
        <v>-2391.4634146341464</v>
      </c>
      <c r="E33" s="551">
        <v>988.88888888888891</v>
      </c>
      <c r="F33" s="551">
        <v>-0.73953823953823949</v>
      </c>
      <c r="G33" s="551">
        <v>1.4191279034507853</v>
      </c>
      <c r="H33" s="551">
        <v>24.898023219328522</v>
      </c>
      <c r="I33" s="551">
        <v>24.398229551931124</v>
      </c>
      <c r="J33" s="551">
        <v>55.440113041309949</v>
      </c>
      <c r="K33" s="552">
        <v>50.235797721831247</v>
      </c>
    </row>
    <row r="34" spans="1:11">
      <c r="A34" s="59" t="s">
        <v>2335</v>
      </c>
      <c r="B34" s="551">
        <v>18.547855575352859</v>
      </c>
      <c r="C34" s="551">
        <v>20.493267381148666</v>
      </c>
      <c r="D34" s="551">
        <v>603.89881140939337</v>
      </c>
      <c r="E34" s="551">
        <v>-205.63165905631658</v>
      </c>
      <c r="F34" s="551">
        <v>3.4004035142518894</v>
      </c>
      <c r="G34" s="551">
        <v>-4.513602638087387</v>
      </c>
      <c r="H34" s="551">
        <v>21.314804595254468</v>
      </c>
      <c r="I34" s="551">
        <v>18.571919827078013</v>
      </c>
      <c r="J34" s="551">
        <v>69.599829252993445</v>
      </c>
      <c r="K34" s="552">
        <v>73.979178542497976</v>
      </c>
    </row>
    <row r="35" spans="1:11">
      <c r="A35" s="60" t="s">
        <v>2336</v>
      </c>
      <c r="B35" s="551">
        <v>31.226880394574597</v>
      </c>
      <c r="C35" s="551">
        <v>32.438144970782048</v>
      </c>
      <c r="D35" s="551">
        <v>721.11650485436894</v>
      </c>
      <c r="E35" s="551">
        <v>-247.984267453294</v>
      </c>
      <c r="F35" s="551">
        <v>2.1167283189478012</v>
      </c>
      <c r="G35" s="551">
        <v>-4.214845207012309</v>
      </c>
      <c r="H35" s="551">
        <v>17.879380084533928</v>
      </c>
      <c r="I35" s="551">
        <v>16.802747537584239</v>
      </c>
      <c r="J35" s="551">
        <v>70.820521119922319</v>
      </c>
      <c r="K35" s="552">
        <v>68.553191489361694</v>
      </c>
    </row>
    <row r="36" spans="1:11">
      <c r="A36" s="59" t="s">
        <v>2337</v>
      </c>
      <c r="B36" s="553">
        <v>16.87288091773344</v>
      </c>
      <c r="C36" s="553">
        <v>18.573770332793387</v>
      </c>
      <c r="D36" s="553">
        <v>81.682963779093782</v>
      </c>
      <c r="E36" s="553">
        <v>87.617434159864473</v>
      </c>
      <c r="F36" s="553">
        <v>10.727080671015017</v>
      </c>
      <c r="G36" s="553">
        <v>6.2979524137462768</v>
      </c>
      <c r="H36" s="553">
        <v>7.7642952442980269</v>
      </c>
      <c r="I36" s="553">
        <v>6.7269084617231414</v>
      </c>
      <c r="J36" s="553">
        <v>62.46459936493406</v>
      </c>
      <c r="K36" s="554">
        <v>63.097339812086993</v>
      </c>
    </row>
    <row r="37" spans="1:11">
      <c r="A37" s="59" t="s">
        <v>2338</v>
      </c>
      <c r="B37" s="551">
        <v>22.828193832599119</v>
      </c>
      <c r="C37" s="551">
        <v>81.180842976602747</v>
      </c>
      <c r="D37" s="551">
        <v>219.03323262839879</v>
      </c>
      <c r="E37" s="551">
        <v>-1.801306290821588</v>
      </c>
      <c r="F37" s="551">
        <v>1.4581497797356828</v>
      </c>
      <c r="G37" s="551">
        <v>-122.8566601908945</v>
      </c>
      <c r="H37" s="551">
        <v>13.372686197347324</v>
      </c>
      <c r="I37" s="551">
        <v>43.447129523078893</v>
      </c>
      <c r="J37" s="551">
        <v>74.845175625206821</v>
      </c>
      <c r="K37" s="552">
        <v>27.091992588512191</v>
      </c>
    </row>
    <row r="38" spans="1:11">
      <c r="A38" s="59" t="s">
        <v>2339</v>
      </c>
      <c r="B38" s="551">
        <v>24.068703566565539</v>
      </c>
      <c r="C38" s="551">
        <v>24.168879150669337</v>
      </c>
      <c r="D38" s="551">
        <v>169.8136645962733</v>
      </c>
      <c r="E38" s="551">
        <v>119.28401150516268</v>
      </c>
      <c r="F38" s="551">
        <v>7.3075177372733569</v>
      </c>
      <c r="G38" s="551">
        <v>9.316778360096988</v>
      </c>
      <c r="H38" s="551">
        <v>11.022190485608876</v>
      </c>
      <c r="I38" s="551">
        <v>14.860615884100293</v>
      </c>
      <c r="J38" s="551">
        <v>59.840957880691505</v>
      </c>
      <c r="K38" s="552">
        <v>70.623609396779699</v>
      </c>
    </row>
    <row r="39" spans="1:11">
      <c r="A39" s="59" t="s">
        <v>2340</v>
      </c>
      <c r="B39" s="551">
        <v>54.496902371288193</v>
      </c>
      <c r="C39" s="551">
        <v>44.820846905537458</v>
      </c>
      <c r="D39" s="551">
        <v>-8.1334723670490092</v>
      </c>
      <c r="E39" s="551">
        <v>-4.2704626334519578</v>
      </c>
      <c r="F39" s="551">
        <v>20.487075411236916</v>
      </c>
      <c r="G39" s="551">
        <v>36.612377850162865</v>
      </c>
      <c r="H39" s="551"/>
      <c r="I39" s="551">
        <v>0</v>
      </c>
      <c r="J39" s="551">
        <v>29.717411121239746</v>
      </c>
      <c r="K39" s="552">
        <v>54.708520179372201</v>
      </c>
    </row>
    <row r="40" spans="1:11">
      <c r="A40" s="60" t="s">
        <v>2341</v>
      </c>
      <c r="B40" s="555">
        <v>-2.6668821722967513</v>
      </c>
      <c r="C40" s="555">
        <v>6.8974771873322602</v>
      </c>
      <c r="D40" s="555">
        <v>-555.76923076923072</v>
      </c>
      <c r="E40" s="555">
        <v>-75.612052730696803</v>
      </c>
      <c r="F40" s="555">
        <v>5.0428317439793116</v>
      </c>
      <c r="G40" s="555">
        <v>28.502415458937197</v>
      </c>
      <c r="H40" s="555">
        <v>74.727272727272734</v>
      </c>
      <c r="I40" s="555">
        <v>-155.70776255707764</v>
      </c>
      <c r="J40" s="555">
        <v>71.526919682259489</v>
      </c>
      <c r="K40" s="556">
        <v>64.377146425226357</v>
      </c>
    </row>
    <row r="41" spans="1:11">
      <c r="A41" s="59" t="s">
        <v>2342</v>
      </c>
      <c r="B41" s="551">
        <v>31.348760471632364</v>
      </c>
      <c r="C41" s="551">
        <v>29.196406894877398</v>
      </c>
      <c r="D41" s="551">
        <v>268.71856287425146</v>
      </c>
      <c r="E41" s="551">
        <v>-487.42985409652073</v>
      </c>
      <c r="F41" s="551">
        <v>5.9380733618740136</v>
      </c>
      <c r="G41" s="551">
        <v>-0.86525855790240347</v>
      </c>
      <c r="H41" s="551">
        <v>13.871034805356802</v>
      </c>
      <c r="I41" s="551">
        <v>8.1887102357181156</v>
      </c>
      <c r="J41" s="551">
        <v>67.289397240377639</v>
      </c>
      <c r="K41" s="552">
        <v>53.217286212744384</v>
      </c>
    </row>
    <row r="42" spans="1:11">
      <c r="A42" s="59" t="s">
        <v>2343</v>
      </c>
      <c r="B42" s="551">
        <v>34.650746268656718</v>
      </c>
      <c r="C42" s="551">
        <v>93.652271034996275</v>
      </c>
      <c r="D42" s="551">
        <v>56.242171189979118</v>
      </c>
      <c r="E42" s="551">
        <v>-43.929790346172595</v>
      </c>
      <c r="F42" s="551">
        <v>28.597014925373131</v>
      </c>
      <c r="G42" s="551">
        <v>-38.179448994787791</v>
      </c>
      <c r="H42" s="551">
        <v>7.9974408189379398</v>
      </c>
      <c r="I42" s="551">
        <v>41.652892561983471</v>
      </c>
      <c r="J42" s="551">
        <v>33.568904593639573</v>
      </c>
      <c r="K42" s="552">
        <v>31.800391389432487</v>
      </c>
    </row>
    <row r="43" spans="1:11">
      <c r="A43" s="59" t="s">
        <v>2344</v>
      </c>
      <c r="B43" s="551">
        <v>68.672392101088562</v>
      </c>
      <c r="C43" s="551">
        <v>74.936474936474937</v>
      </c>
      <c r="D43" s="551">
        <v>-58.19706498951782</v>
      </c>
      <c r="E43" s="551">
        <v>-84.153005464480884</v>
      </c>
      <c r="F43" s="551">
        <v>-13.046332257535145</v>
      </c>
      <c r="G43" s="551">
        <v>-4.2273042273042272</v>
      </c>
      <c r="H43" s="551">
        <v>27.458201800537825</v>
      </c>
      <c r="I43" s="551">
        <v>63.887850467289717</v>
      </c>
      <c r="J43" s="551">
        <v>73.218159903575724</v>
      </c>
      <c r="K43" s="552">
        <v>77.329229312181837</v>
      </c>
    </row>
    <row r="44" spans="1:11">
      <c r="A44" s="59" t="s">
        <v>2345</v>
      </c>
      <c r="B44" s="551">
        <v>22.865861965614016</v>
      </c>
      <c r="C44" s="551">
        <v>29.151342862254737</v>
      </c>
      <c r="D44" s="551">
        <v>572.3044397463002</v>
      </c>
      <c r="E44" s="551">
        <v>-15.893694632621159</v>
      </c>
      <c r="F44" s="551">
        <v>2.5775864417863272</v>
      </c>
      <c r="G44" s="551">
        <v>-11.444645448581596</v>
      </c>
      <c r="H44" s="551">
        <v>11.668762048445226</v>
      </c>
      <c r="I44" s="551">
        <v>11.84190071510001</v>
      </c>
      <c r="J44" s="551">
        <v>62.754534461910517</v>
      </c>
      <c r="K44" s="552">
        <v>64.756420291475649</v>
      </c>
    </row>
    <row r="45" spans="1:11">
      <c r="A45" s="60" t="s">
        <v>2346</v>
      </c>
      <c r="B45" s="551">
        <v>23.574017284638973</v>
      </c>
      <c r="C45" s="551">
        <v>37.894079050148413</v>
      </c>
      <c r="D45" s="551">
        <v>744.15807560137455</v>
      </c>
      <c r="E45" s="551">
        <v>-96.23782331205912</v>
      </c>
      <c r="F45" s="551">
        <v>3.2450515751324223</v>
      </c>
      <c r="G45" s="551">
        <v>-9.3016716138103419</v>
      </c>
      <c r="H45" s="551">
        <v>16.716439391213616</v>
      </c>
      <c r="I45" s="551">
        <v>16.576537405907768</v>
      </c>
      <c r="J45" s="551">
        <v>72.123448507212345</v>
      </c>
      <c r="K45" s="552">
        <v>69.427435814802877</v>
      </c>
    </row>
    <row r="46" spans="1:11">
      <c r="A46" s="59" t="s">
        <v>2347</v>
      </c>
      <c r="B46" s="553">
        <v>56.239088014788955</v>
      </c>
      <c r="C46" s="553">
        <v>65.087040618955513</v>
      </c>
      <c r="D46" s="553">
        <v>-29.521276595744684</v>
      </c>
      <c r="E46" s="553">
        <v>-443.53741496598633</v>
      </c>
      <c r="F46" s="553">
        <v>-3.8615590017459178</v>
      </c>
      <c r="G46" s="553">
        <v>1.1847195357833655</v>
      </c>
      <c r="H46" s="553">
        <v>41.673157812743419</v>
      </c>
      <c r="I46" s="553">
        <v>55.359068363165839</v>
      </c>
      <c r="J46" s="553">
        <v>91.266130540489996</v>
      </c>
      <c r="K46" s="554">
        <v>88.624787775891349</v>
      </c>
    </row>
    <row r="47" spans="1:11">
      <c r="A47" s="59" t="s">
        <v>2348</v>
      </c>
      <c r="B47" s="551">
        <v>48.903832553753766</v>
      </c>
      <c r="C47" s="551">
        <v>44.469450554427922</v>
      </c>
      <c r="D47" s="551">
        <v>47.355296740692928</v>
      </c>
      <c r="E47" s="551">
        <v>73.148557358419097</v>
      </c>
      <c r="F47" s="551">
        <v>14.097362663722048</v>
      </c>
      <c r="G47" s="551">
        <v>8.9676628534708005</v>
      </c>
      <c r="H47" s="551">
        <v>15.763196310062686</v>
      </c>
      <c r="I47" s="551">
        <v>10.794623826384118</v>
      </c>
      <c r="J47" s="551">
        <v>59.439912884469194</v>
      </c>
      <c r="K47" s="552">
        <v>59.625370919881306</v>
      </c>
    </row>
    <row r="48" spans="1:11">
      <c r="A48" s="59" t="s">
        <v>2349</v>
      </c>
      <c r="B48" s="551">
        <v>34.726525094350251</v>
      </c>
      <c r="C48" s="551">
        <v>57.984258271077906</v>
      </c>
      <c r="D48" s="551">
        <v>-200.4566599803681</v>
      </c>
      <c r="E48" s="551">
        <v>43.440565822496005</v>
      </c>
      <c r="F48" s="551">
        <v>-1.9827634765955049</v>
      </c>
      <c r="G48" s="551">
        <v>-29.235592315901815</v>
      </c>
      <c r="H48" s="551">
        <v>27.41032361104504</v>
      </c>
      <c r="I48" s="551">
        <v>45.17836781234729</v>
      </c>
      <c r="J48" s="551">
        <v>56.189566670645817</v>
      </c>
      <c r="K48" s="552">
        <v>64.612685416555905</v>
      </c>
    </row>
    <row r="49" spans="1:11">
      <c r="A49" s="59" t="s">
        <v>2350</v>
      </c>
      <c r="B49" s="551">
        <v>47.537754432042021</v>
      </c>
      <c r="C49" s="551">
        <v>39.975764103945068</v>
      </c>
      <c r="D49" s="551">
        <v>68.548387096774192</v>
      </c>
      <c r="E49" s="551">
        <v>5.3404539385847798</v>
      </c>
      <c r="F49" s="551">
        <v>1.3569708907857299</v>
      </c>
      <c r="G49" s="551">
        <v>5.0424128180961354</v>
      </c>
      <c r="H49" s="551">
        <v>34.020618556701031</v>
      </c>
      <c r="I49" s="551">
        <v>84.894398530762174</v>
      </c>
      <c r="J49" s="551">
        <v>45.942115470684769</v>
      </c>
      <c r="K49" s="552">
        <v>33.675821010178609</v>
      </c>
    </row>
    <row r="50" spans="1:11">
      <c r="A50" s="59" t="s">
        <v>2351</v>
      </c>
      <c r="B50" s="555">
        <v>35.464715525913782</v>
      </c>
      <c r="C50" s="555">
        <v>38.236937325409173</v>
      </c>
      <c r="D50" s="555">
        <v>106.99331848552337</v>
      </c>
      <c r="E50" s="555">
        <v>-1849.1638795986621</v>
      </c>
      <c r="F50" s="555">
        <v>7.3191065240880802</v>
      </c>
      <c r="G50" s="555">
        <v>0.11211308798440166</v>
      </c>
      <c r="H50" s="555">
        <v>15.10317974303007</v>
      </c>
      <c r="I50" s="555">
        <v>10.650148852396043</v>
      </c>
      <c r="J50" s="555">
        <v>85.322666333322914</v>
      </c>
      <c r="K50" s="556">
        <v>78.524549268624568</v>
      </c>
    </row>
    <row r="51" spans="1:11">
      <c r="A51" s="61" t="s">
        <v>1619</v>
      </c>
      <c r="B51" s="557">
        <v>32.715215049782032</v>
      </c>
      <c r="C51" s="558">
        <v>32.261853830163432</v>
      </c>
      <c r="D51" s="557">
        <v>139.9461983668443</v>
      </c>
      <c r="E51" s="558">
        <v>110.51873519479012</v>
      </c>
      <c r="F51" s="557">
        <v>6.8386405525956402</v>
      </c>
      <c r="G51" s="558">
        <v>3.9325780049244941</v>
      </c>
      <c r="H51" s="557">
        <v>16.289228545170044</v>
      </c>
      <c r="I51" s="558">
        <v>11.698632822043487</v>
      </c>
      <c r="J51" s="557">
        <v>68.087911606708971</v>
      </c>
      <c r="K51" s="559">
        <v>66.159341067732726</v>
      </c>
    </row>
    <row r="52" spans="1:11">
      <c r="A52" s="62" t="s">
        <v>243</v>
      </c>
      <c r="B52" s="560">
        <v>30.110892160272012</v>
      </c>
      <c r="C52" s="551">
        <v>34.294409923567322</v>
      </c>
      <c r="D52" s="551">
        <v>62.134207870837542</v>
      </c>
      <c r="E52" s="551">
        <v>260.50182112505058</v>
      </c>
      <c r="F52" s="551">
        <v>7.6581275839418872</v>
      </c>
      <c r="G52" s="551">
        <v>2.8486448474228467</v>
      </c>
      <c r="H52" s="551">
        <v>21.077040839299382</v>
      </c>
      <c r="I52" s="551">
        <v>46.15671990286728</v>
      </c>
      <c r="J52" s="551">
        <v>95.22535908865774</v>
      </c>
      <c r="K52" s="552">
        <v>100</v>
      </c>
    </row>
    <row r="53" spans="1:11">
      <c r="A53" s="59" t="s">
        <v>2352</v>
      </c>
      <c r="B53" s="560">
        <v>5.1546143084567513</v>
      </c>
      <c r="C53" s="551">
        <v>4.175554807080573</v>
      </c>
      <c r="D53" s="551">
        <v>211.23595505617976</v>
      </c>
      <c r="E53" s="551">
        <v>393.58490566037733</v>
      </c>
      <c r="F53" s="551">
        <v>8.4796661681701977</v>
      </c>
      <c r="G53" s="551">
        <v>4.4627820815089256</v>
      </c>
      <c r="H53" s="551">
        <v>20.752893086972133</v>
      </c>
      <c r="I53" s="551">
        <v>19.089779785431958</v>
      </c>
      <c r="J53" s="551">
        <v>96.391972672929114</v>
      </c>
      <c r="K53" s="552">
        <v>94.520060492838724</v>
      </c>
    </row>
    <row r="54" spans="1:11">
      <c r="A54" s="59" t="s">
        <v>244</v>
      </c>
      <c r="B54" s="560">
        <v>8.3168433857170285</v>
      </c>
      <c r="C54" s="551">
        <v>8.5101733963534461</v>
      </c>
      <c r="D54" s="551">
        <v>125.84462216419128</v>
      </c>
      <c r="E54" s="551">
        <v>56.796509474088609</v>
      </c>
      <c r="F54" s="551">
        <v>3.6209265561208159</v>
      </c>
      <c r="G54" s="551">
        <v>4.9766269308558648</v>
      </c>
      <c r="H54" s="551">
        <v>19.870475585045096</v>
      </c>
      <c r="I54" s="551">
        <v>10.251157018138066</v>
      </c>
      <c r="J54" s="551">
        <v>98.888029603246252</v>
      </c>
      <c r="K54" s="552">
        <v>97.849566944450132</v>
      </c>
    </row>
    <row r="55" spans="1:11">
      <c r="A55" s="59" t="s">
        <v>245</v>
      </c>
      <c r="B55" s="560">
        <v>20.775470919840505</v>
      </c>
      <c r="C55" s="551">
        <v>37.098671563423522</v>
      </c>
      <c r="D55" s="551">
        <v>699.00398406374495</v>
      </c>
      <c r="E55" s="551">
        <v>528.32764505119462</v>
      </c>
      <c r="F55" s="551">
        <v>3.4511205829781386</v>
      </c>
      <c r="G55" s="551">
        <v>2.5220210598800676</v>
      </c>
      <c r="H55" s="551">
        <v>58.628776382949376</v>
      </c>
      <c r="I55" s="551">
        <v>51.287910261736599</v>
      </c>
      <c r="J55" s="551">
        <v>100</v>
      </c>
      <c r="K55" s="552">
        <v>100</v>
      </c>
    </row>
    <row r="56" spans="1:11">
      <c r="A56" s="60" t="s">
        <v>2353</v>
      </c>
      <c r="B56" s="560">
        <v>4.9607866251534212</v>
      </c>
      <c r="C56" s="551">
        <v>5.9485252952287269</v>
      </c>
      <c r="D56" s="551">
        <v>204.42701745509743</v>
      </c>
      <c r="E56" s="551">
        <v>126.15766262403527</v>
      </c>
      <c r="F56" s="551">
        <v>2.7411223831746536</v>
      </c>
      <c r="G56" s="551">
        <v>5.6947620118980966</v>
      </c>
      <c r="H56" s="551">
        <v>13.551055333713633</v>
      </c>
      <c r="I56" s="551">
        <v>14.622533671288704</v>
      </c>
      <c r="J56" s="551">
        <v>91.1079365079365</v>
      </c>
      <c r="K56" s="552">
        <v>93.682056528967891</v>
      </c>
    </row>
    <row r="57" spans="1:11">
      <c r="A57" s="59" t="s">
        <v>246</v>
      </c>
      <c r="B57" s="561">
        <v>28.841544250572465</v>
      </c>
      <c r="C57" s="553">
        <v>27.755833136931418</v>
      </c>
      <c r="D57" s="553">
        <v>106.56799259944496</v>
      </c>
      <c r="E57" s="553">
        <v>57.618733509234829</v>
      </c>
      <c r="F57" s="553">
        <v>10.132972668960992</v>
      </c>
      <c r="G57" s="553">
        <v>20.008484562809333</v>
      </c>
      <c r="H57" s="553">
        <v>30.296924305212329</v>
      </c>
      <c r="I57" s="553">
        <v>18.974488959131641</v>
      </c>
      <c r="J57" s="553">
        <v>89.832548589230711</v>
      </c>
      <c r="K57" s="554">
        <v>92.240767885006377</v>
      </c>
    </row>
    <row r="58" spans="1:11">
      <c r="A58" s="59" t="s">
        <v>2354</v>
      </c>
      <c r="B58" s="560">
        <v>5.8598768075364802</v>
      </c>
      <c r="C58" s="551">
        <v>8.9741995648119364</v>
      </c>
      <c r="D58" s="551">
        <v>2332.110091743119</v>
      </c>
      <c r="E58" s="551">
        <v>-659.00962861072901</v>
      </c>
      <c r="F58" s="551">
        <v>0.71807371784314378</v>
      </c>
      <c r="G58" s="551">
        <v>-2.2598694435809761</v>
      </c>
      <c r="H58" s="551">
        <v>16.112983469748034</v>
      </c>
      <c r="I58" s="551">
        <v>18.518518518518519</v>
      </c>
      <c r="J58" s="551">
        <v>86.774301090631994</v>
      </c>
      <c r="K58" s="552">
        <v>80.16304347826086</v>
      </c>
    </row>
    <row r="59" spans="1:11">
      <c r="A59" s="59" t="s">
        <v>2355</v>
      </c>
      <c r="B59" s="560">
        <v>58.477268215207467</v>
      </c>
      <c r="C59" s="551">
        <v>42.861715749039689</v>
      </c>
      <c r="D59" s="551">
        <v>16.236162361623617</v>
      </c>
      <c r="E59" s="551">
        <v>27.907995618838992</v>
      </c>
      <c r="F59" s="551">
        <v>21.520746476077029</v>
      </c>
      <c r="G59" s="551">
        <v>24.354460093896712</v>
      </c>
      <c r="H59" s="551">
        <v>172.28335625859697</v>
      </c>
      <c r="I59" s="551">
        <v>19.954988747186796</v>
      </c>
      <c r="J59" s="551">
        <v>100</v>
      </c>
      <c r="K59" s="552">
        <v>100</v>
      </c>
    </row>
    <row r="60" spans="1:11">
      <c r="A60" s="59" t="s">
        <v>434</v>
      </c>
      <c r="B60" s="560">
        <v>18.983974796587628</v>
      </c>
      <c r="C60" s="551">
        <v>10.859221577752665</v>
      </c>
      <c r="D60" s="551">
        <v>-142.4674384949349</v>
      </c>
      <c r="E60" s="551">
        <v>-321.51993980436418</v>
      </c>
      <c r="F60" s="551">
        <v>-6.9885866569574864</v>
      </c>
      <c r="G60" s="551">
        <v>-3.4625492986644177</v>
      </c>
      <c r="H60" s="551">
        <v>42.038780736718465</v>
      </c>
      <c r="I60" s="551">
        <v>34.995427603725652</v>
      </c>
      <c r="J60" s="551">
        <v>99.112865768694846</v>
      </c>
      <c r="K60" s="552">
        <v>99.571555330206621</v>
      </c>
    </row>
    <row r="61" spans="1:11">
      <c r="A61" s="60" t="s">
        <v>2356</v>
      </c>
      <c r="B61" s="562">
        <v>22.345184836355074</v>
      </c>
      <c r="C61" s="555">
        <v>27.81849113393967</v>
      </c>
      <c r="D61" s="555">
        <v>367.01195219123508</v>
      </c>
      <c r="E61" s="555">
        <v>-208.25412706353177</v>
      </c>
      <c r="F61" s="555">
        <v>4.2214672541962397</v>
      </c>
      <c r="G61" s="555">
        <v>-6.5399463456127727</v>
      </c>
      <c r="H61" s="555">
        <v>30.174575389128066</v>
      </c>
      <c r="I61" s="555">
        <v>29.723428203891299</v>
      </c>
      <c r="J61" s="555">
        <v>89.598831030818289</v>
      </c>
      <c r="K61" s="556">
        <v>88.497776836756302</v>
      </c>
    </row>
    <row r="62" spans="1:11">
      <c r="A62" s="59" t="s">
        <v>247</v>
      </c>
      <c r="B62" s="560">
        <v>16.014744145706853</v>
      </c>
      <c r="C62" s="551">
        <v>45.017105041781171</v>
      </c>
      <c r="D62" s="551">
        <v>257.93010752688173</v>
      </c>
      <c r="E62" s="551">
        <v>16.181007884813166</v>
      </c>
      <c r="F62" s="551">
        <v>9.6790980052038158</v>
      </c>
      <c r="G62" s="551">
        <v>-8.179574897650161</v>
      </c>
      <c r="H62" s="551">
        <v>25.151496970060599</v>
      </c>
      <c r="I62" s="551">
        <v>35.858585858585855</v>
      </c>
      <c r="J62" s="551">
        <v>90.903747244673042</v>
      </c>
      <c r="K62" s="552">
        <v>99.710564399421131</v>
      </c>
    </row>
    <row r="63" spans="1:11">
      <c r="A63" s="59" t="s">
        <v>2357</v>
      </c>
      <c r="B63" s="560">
        <v>8.9776894865525669</v>
      </c>
      <c r="C63" s="551">
        <v>7.5746924428822497</v>
      </c>
      <c r="D63" s="551">
        <v>-268.79432624113474</v>
      </c>
      <c r="E63" s="551">
        <v>-408.88888888888886</v>
      </c>
      <c r="F63" s="551">
        <v>-2.154645476772616</v>
      </c>
      <c r="G63" s="551">
        <v>-0.39543057996485065</v>
      </c>
      <c r="H63" s="551">
        <v>41.603224361845051</v>
      </c>
      <c r="I63" s="551">
        <v>45.440956651718984</v>
      </c>
      <c r="J63" s="551">
        <v>99.969460986410141</v>
      </c>
      <c r="K63" s="552">
        <v>96.987807793449676</v>
      </c>
    </row>
    <row r="64" spans="1:11">
      <c r="A64" s="59" t="s">
        <v>248</v>
      </c>
      <c r="B64" s="560">
        <v>34.889284522087458</v>
      </c>
      <c r="C64" s="551">
        <v>32.13434230677035</v>
      </c>
      <c r="D64" s="551">
        <v>473.3243967828418</v>
      </c>
      <c r="E64" s="551">
        <v>-244.62350331021176</v>
      </c>
      <c r="F64" s="551">
        <v>4.1504395237565372</v>
      </c>
      <c r="G64" s="551">
        <v>-7.5608523885885708</v>
      </c>
      <c r="H64" s="551">
        <v>47.461145411965084</v>
      </c>
      <c r="I64" s="551">
        <v>58.737196495799729</v>
      </c>
      <c r="J64" s="551">
        <v>84.59657701711491</v>
      </c>
      <c r="K64" s="552">
        <v>100</v>
      </c>
    </row>
    <row r="65" spans="1:11">
      <c r="A65" s="59" t="s">
        <v>2358</v>
      </c>
      <c r="B65" s="560">
        <v>5.6788711971222217</v>
      </c>
      <c r="C65" s="551">
        <v>6.786633883801521</v>
      </c>
      <c r="D65" s="551">
        <v>79.210182767624019</v>
      </c>
      <c r="E65" s="551">
        <v>58.191841234840133</v>
      </c>
      <c r="F65" s="551">
        <v>4.272050416887426</v>
      </c>
      <c r="G65" s="551">
        <v>4.3898708690685924</v>
      </c>
      <c r="H65" s="551">
        <v>15.116843866371635</v>
      </c>
      <c r="I65" s="551">
        <v>5.3305419115870842</v>
      </c>
      <c r="J65" s="551">
        <v>99.192880794701992</v>
      </c>
      <c r="K65" s="552">
        <v>99.249190938511319</v>
      </c>
    </row>
    <row r="66" spans="1:11">
      <c r="A66" s="60" t="s">
        <v>2359</v>
      </c>
      <c r="B66" s="560">
        <v>24.389395914819644</v>
      </c>
      <c r="C66" s="551">
        <v>22.878036040741708</v>
      </c>
      <c r="D66" s="551">
        <v>49.674267100977197</v>
      </c>
      <c r="E66" s="551">
        <v>75.775091960063051</v>
      </c>
      <c r="F66" s="551">
        <v>10.673620165145589</v>
      </c>
      <c r="G66" s="551">
        <v>12.424915121441629</v>
      </c>
      <c r="H66" s="551">
        <v>83.975084937712339</v>
      </c>
      <c r="I66" s="551">
        <v>37.148962148962148</v>
      </c>
      <c r="J66" s="551">
        <v>100</v>
      </c>
      <c r="K66" s="552">
        <v>99.286733238231093</v>
      </c>
    </row>
    <row r="67" spans="1:11">
      <c r="A67" s="59" t="s">
        <v>658</v>
      </c>
      <c r="B67" s="561">
        <v>31.685903500473039</v>
      </c>
      <c r="C67" s="553">
        <v>0</v>
      </c>
      <c r="D67" s="553">
        <v>72.581934452438048</v>
      </c>
      <c r="E67" s="553">
        <v>0</v>
      </c>
      <c r="F67" s="553">
        <v>9.4683065279091778</v>
      </c>
      <c r="G67" s="553">
        <v>0</v>
      </c>
      <c r="H67" s="553">
        <v>86.052123552123547</v>
      </c>
      <c r="I67" s="553">
        <v>0</v>
      </c>
      <c r="J67" s="553">
        <v>99.970894273448295</v>
      </c>
      <c r="K67" s="554">
        <v>0</v>
      </c>
    </row>
    <row r="68" spans="1:11">
      <c r="A68" s="59" t="s">
        <v>659</v>
      </c>
      <c r="B68" s="560">
        <v>15.081275649402755</v>
      </c>
      <c r="C68" s="551">
        <v>21.754090302647285</v>
      </c>
      <c r="D68" s="551">
        <v>98.352855051244518</v>
      </c>
      <c r="E68" s="551">
        <v>109.11381772364552</v>
      </c>
      <c r="F68" s="551">
        <v>6.2636128115184446</v>
      </c>
      <c r="G68" s="551">
        <v>4.1798328769047117</v>
      </c>
      <c r="H68" s="551">
        <v>17.353652192539553</v>
      </c>
      <c r="I68" s="551">
        <v>21.571267029239134</v>
      </c>
      <c r="J68" s="551">
        <v>83.544594207054786</v>
      </c>
      <c r="K68" s="552">
        <v>86.03359584831793</v>
      </c>
    </row>
    <row r="69" spans="1:11">
      <c r="A69" s="59" t="s">
        <v>249</v>
      </c>
      <c r="B69" s="560">
        <v>5.351459183216031</v>
      </c>
      <c r="C69" s="551">
        <v>6.4691551889195136</v>
      </c>
      <c r="D69" s="551">
        <v>132.10579742837808</v>
      </c>
      <c r="E69" s="551">
        <v>95.828139412267262</v>
      </c>
      <c r="F69" s="551">
        <v>6.6242285680130299</v>
      </c>
      <c r="G69" s="551">
        <v>7.8821363350439642</v>
      </c>
      <c r="H69" s="551">
        <v>14.357914977653049</v>
      </c>
      <c r="I69" s="551">
        <v>21.765975588696339</v>
      </c>
      <c r="J69" s="551">
        <v>98.00679649718991</v>
      </c>
      <c r="K69" s="552">
        <v>98.072663687585006</v>
      </c>
    </row>
    <row r="70" spans="1:11">
      <c r="A70" s="59" t="s">
        <v>250</v>
      </c>
      <c r="B70" s="560"/>
      <c r="C70" s="551">
        <v>126.05571662674902</v>
      </c>
      <c r="D70" s="551"/>
      <c r="E70" s="551">
        <v>-0.19880715705765406</v>
      </c>
      <c r="F70" s="551"/>
      <c r="G70" s="551">
        <v>-44.384217824278331</v>
      </c>
      <c r="H70" s="551"/>
      <c r="I70" s="551">
        <v>0</v>
      </c>
      <c r="J70" s="551"/>
      <c r="K70" s="552">
        <v>0</v>
      </c>
    </row>
    <row r="71" spans="1:11">
      <c r="A71" s="60" t="s">
        <v>660</v>
      </c>
      <c r="B71" s="562">
        <v>23.072298211333234</v>
      </c>
      <c r="C71" s="555">
        <v>22.327576475900216</v>
      </c>
      <c r="D71" s="555">
        <v>111.33786848072562</v>
      </c>
      <c r="E71" s="555">
        <v>-122.48427672955975</v>
      </c>
      <c r="F71" s="555">
        <v>6.6285886066436195</v>
      </c>
      <c r="G71" s="555">
        <v>-7.1791398577717578</v>
      </c>
      <c r="H71" s="555">
        <v>48.662328271872738</v>
      </c>
      <c r="I71" s="555">
        <v>29.156769596199528</v>
      </c>
      <c r="J71" s="555">
        <v>100</v>
      </c>
      <c r="K71" s="556">
        <v>100</v>
      </c>
    </row>
    <row r="72" spans="1:11">
      <c r="A72" s="62" t="s">
        <v>661</v>
      </c>
      <c r="B72" s="561">
        <v>60.150375939849624</v>
      </c>
      <c r="C72" s="553">
        <v>69.883040935672511</v>
      </c>
      <c r="D72" s="553">
        <v>-238.0952380952381</v>
      </c>
      <c r="E72" s="553">
        <v>140</v>
      </c>
      <c r="F72" s="553">
        <v>5.2631578947368416</v>
      </c>
      <c r="G72" s="553">
        <v>-13.157894736842104</v>
      </c>
      <c r="H72" s="553">
        <v>3650</v>
      </c>
      <c r="I72" s="553">
        <v>8100</v>
      </c>
      <c r="J72" s="553">
        <v>100</v>
      </c>
      <c r="K72" s="554">
        <v>100</v>
      </c>
    </row>
    <row r="73" spans="1:11">
      <c r="A73" s="59" t="s">
        <v>426</v>
      </c>
      <c r="B73" s="560">
        <v>40.590464161667192</v>
      </c>
      <c r="C73" s="551">
        <v>50.156739811912217</v>
      </c>
      <c r="D73" s="551">
        <v>41.113490364025694</v>
      </c>
      <c r="E73" s="551">
        <v>-22.023809523809522</v>
      </c>
      <c r="F73" s="551">
        <v>14.74581622987054</v>
      </c>
      <c r="G73" s="551">
        <v>7.1815332003419776</v>
      </c>
      <c r="H73" s="551">
        <v>112.72084805653711</v>
      </c>
      <c r="I73" s="551">
        <v>182.61405672009866</v>
      </c>
      <c r="J73" s="551">
        <v>93.015332197614981</v>
      </c>
      <c r="K73" s="552">
        <v>96.825396825396822</v>
      </c>
    </row>
    <row r="74" spans="1:11">
      <c r="A74" s="59" t="s">
        <v>251</v>
      </c>
      <c r="B74" s="560">
        <v>7.7473179796450351</v>
      </c>
      <c r="C74" s="551">
        <v>9.1116952201056947</v>
      </c>
      <c r="D74" s="551">
        <v>141.46526156370291</v>
      </c>
      <c r="E74" s="551">
        <v>255.64283583573629</v>
      </c>
      <c r="F74" s="551">
        <v>3.4083381367378722</v>
      </c>
      <c r="G74" s="551">
        <v>1.746019069576872</v>
      </c>
      <c r="H74" s="551">
        <v>24.209798403749556</v>
      </c>
      <c r="I74" s="551">
        <v>27.997930591366892</v>
      </c>
      <c r="J74" s="551">
        <v>99.620387348154935</v>
      </c>
      <c r="K74" s="552">
        <v>99.548403692800179</v>
      </c>
    </row>
    <row r="75" spans="1:11">
      <c r="A75" s="59" t="s">
        <v>252</v>
      </c>
      <c r="B75" s="562">
        <v>10.727648126134017</v>
      </c>
      <c r="C75" s="555">
        <v>10.308421210956432</v>
      </c>
      <c r="D75" s="555">
        <v>82.365199270643402</v>
      </c>
      <c r="E75" s="555">
        <v>133.87360594795538</v>
      </c>
      <c r="F75" s="555">
        <v>4.8038540949759119</v>
      </c>
      <c r="G75" s="555">
        <v>2.8097163962097031</v>
      </c>
      <c r="H75" s="555">
        <v>47.724971308985353</v>
      </c>
      <c r="I75" s="555">
        <v>29.629818391859065</v>
      </c>
      <c r="J75" s="555">
        <v>99.83954931184482</v>
      </c>
      <c r="K75" s="556">
        <v>93.453718705900798</v>
      </c>
    </row>
    <row r="76" spans="1:11" ht="13.5" thickBot="1">
      <c r="A76" s="62" t="s">
        <v>1618</v>
      </c>
      <c r="B76" s="554">
        <v>10.743708093037096</v>
      </c>
      <c r="C76" s="554">
        <v>11.281277507349238</v>
      </c>
      <c r="D76" s="554">
        <v>177.78960473669704</v>
      </c>
      <c r="E76" s="554">
        <v>146.6382104816787</v>
      </c>
      <c r="F76" s="554">
        <v>3.7815233263000971</v>
      </c>
      <c r="G76" s="554">
        <v>3.8982171865850694</v>
      </c>
      <c r="H76" s="554">
        <v>24.290676653939379</v>
      </c>
      <c r="I76" s="554">
        <v>21.94762425722941</v>
      </c>
      <c r="J76" s="554">
        <v>97.062009036317164</v>
      </c>
      <c r="K76" s="554">
        <v>96.409042053464034</v>
      </c>
    </row>
    <row r="77" spans="1:11" ht="13.5" thickBot="1">
      <c r="A77" s="324" t="s">
        <v>1885</v>
      </c>
      <c r="B77" s="563">
        <v>21.445981143565358</v>
      </c>
      <c r="C77" s="564">
        <v>21.472300128661963</v>
      </c>
      <c r="D77" s="563">
        <v>153.87223441036269</v>
      </c>
      <c r="E77" s="564">
        <v>129.01448871287394</v>
      </c>
      <c r="F77" s="563">
        <v>5.2706384501602983</v>
      </c>
      <c r="G77" s="564">
        <v>3.9149074753357702</v>
      </c>
      <c r="H77" s="563">
        <v>18.413772733459869</v>
      </c>
      <c r="I77" s="564">
        <v>14.494231177893408</v>
      </c>
      <c r="J77" s="563">
        <v>75.089422858801413</v>
      </c>
      <c r="K77" s="563">
        <v>73.500169010713634</v>
      </c>
    </row>
    <row r="80" spans="1:11" ht="13.5" thickBot="1"/>
    <row r="81" spans="1:1" ht="13.5" thickBot="1">
      <c r="A81" s="609" t="s">
        <v>1909</v>
      </c>
    </row>
  </sheetData>
  <mergeCells count="18">
    <mergeCell ref="A5:K5"/>
    <mergeCell ref="A6:K6"/>
    <mergeCell ref="A9:A13"/>
    <mergeCell ref="B9:C11"/>
    <mergeCell ref="D9:E11"/>
    <mergeCell ref="F9:G11"/>
    <mergeCell ref="H9:I11"/>
    <mergeCell ref="J9:K11"/>
    <mergeCell ref="B12:B13"/>
    <mergeCell ref="C12:C13"/>
    <mergeCell ref="H12:H13"/>
    <mergeCell ref="I12:I13"/>
    <mergeCell ref="J12:J13"/>
    <mergeCell ref="K12:K13"/>
    <mergeCell ref="D12:D13"/>
    <mergeCell ref="E12:E13"/>
    <mergeCell ref="F12:F13"/>
    <mergeCell ref="G12:G13"/>
  </mergeCells>
  <phoneticPr fontId="2" type="noConversion"/>
  <hyperlinks>
    <hyperlink ref="A1" location="icindekiler!A11" display="İÇİNDEKİLER"/>
    <hyperlink ref="A2" location="Index!A11" display="INDEX"/>
    <hyperlink ref="B1" location="'34'!A81" display="▼"/>
    <hyperlink ref="A81" location="'34'!A1" display="▲"/>
  </hyperlinks>
  <pageMargins left="0.75" right="0.75" top="1" bottom="1" header="0.5" footer="0.5"/>
  <pageSetup paperSize="9" scale="65" orientation="portrait" horizontalDpi="300" verticalDpi="300" r:id="rId1"/>
  <headerFooter alignWithMargins="0"/>
  <webPublishItems count="1">
    <webPublishItem id="2915" divId="Tablolar son_2915" sourceType="sheet" destinationFile="F:\karıştı valla\Tablolar\Tablolar Son\34.htm"/>
  </webPublishItem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0"/>
  <dimension ref="A1:O87"/>
  <sheetViews>
    <sheetView workbookViewId="0">
      <selection activeCell="A3" sqref="A3"/>
    </sheetView>
  </sheetViews>
  <sheetFormatPr defaultRowHeight="12.75"/>
  <cols>
    <col min="1" max="1" width="21.5703125" style="1" customWidth="1"/>
    <col min="2" max="2" width="9.42578125" style="1" customWidth="1"/>
    <col min="3" max="3" width="8.42578125" style="1" customWidth="1"/>
    <col min="4" max="4" width="9.85546875" style="1" customWidth="1"/>
    <col min="5" max="5" width="8.7109375" style="1" customWidth="1"/>
    <col min="6" max="6" width="9.5703125" style="1" customWidth="1"/>
    <col min="7" max="7" width="10" style="1" customWidth="1"/>
    <col min="8" max="8" width="9.5703125" style="1" customWidth="1"/>
    <col min="9" max="9" width="10" style="1" customWidth="1"/>
    <col min="10" max="10" width="9.42578125" style="1" customWidth="1"/>
    <col min="11" max="11" width="9.28515625" style="1" customWidth="1"/>
    <col min="12" max="12" width="9.85546875" style="1" customWidth="1"/>
    <col min="13" max="13" width="10" style="1" customWidth="1"/>
    <col min="14" max="14" width="9.85546875" style="1" customWidth="1"/>
    <col min="15" max="15" width="11" style="1" customWidth="1"/>
    <col min="16" max="16384" width="9.140625" style="1"/>
  </cols>
  <sheetData>
    <row r="1" spans="1:15">
      <c r="A1" s="7" t="s">
        <v>1438</v>
      </c>
      <c r="B1" s="546" t="s">
        <v>1908</v>
      </c>
    </row>
    <row r="2" spans="1:15">
      <c r="A2" s="179" t="s">
        <v>1437</v>
      </c>
    </row>
    <row r="3" spans="1:15">
      <c r="A3" s="26" t="s">
        <v>652</v>
      </c>
      <c r="B3" s="530"/>
      <c r="O3" s="27" t="s">
        <v>653</v>
      </c>
    </row>
    <row r="4" spans="1:15">
      <c r="A4" s="26"/>
      <c r="B4" s="26"/>
    </row>
    <row r="5" spans="1:15" ht="15.75">
      <c r="A5" s="714" t="s">
        <v>2326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</row>
    <row r="6" spans="1:15" ht="14.25">
      <c r="A6" s="715" t="s">
        <v>2063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</row>
    <row r="7" spans="1:1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ht="13.5" thickBot="1"/>
    <row r="9" spans="1:15" ht="12.75" customHeight="1">
      <c r="A9" s="697" t="s">
        <v>1620</v>
      </c>
      <c r="B9" s="680" t="s">
        <v>1663</v>
      </c>
      <c r="C9" s="684"/>
      <c r="D9" s="680" t="s">
        <v>1660</v>
      </c>
      <c r="E9" s="684"/>
      <c r="F9" s="680" t="s">
        <v>1661</v>
      </c>
      <c r="G9" s="684"/>
      <c r="H9" s="680" t="s">
        <v>1662</v>
      </c>
      <c r="I9" s="684"/>
      <c r="J9" s="680" t="s">
        <v>1659</v>
      </c>
      <c r="K9" s="684"/>
      <c r="L9" s="680" t="s">
        <v>1657</v>
      </c>
      <c r="M9" s="684"/>
      <c r="N9" s="680" t="s">
        <v>1658</v>
      </c>
      <c r="O9" s="684"/>
    </row>
    <row r="10" spans="1:15" ht="13.5" customHeight="1" thickBot="1">
      <c r="A10" s="698"/>
      <c r="B10" s="681"/>
      <c r="C10" s="685"/>
      <c r="D10" s="681"/>
      <c r="E10" s="685"/>
      <c r="F10" s="681"/>
      <c r="G10" s="685"/>
      <c r="H10" s="681"/>
      <c r="I10" s="685"/>
      <c r="J10" s="681"/>
      <c r="K10" s="685"/>
      <c r="L10" s="681"/>
      <c r="M10" s="685"/>
      <c r="N10" s="681"/>
      <c r="O10" s="685"/>
    </row>
    <row r="11" spans="1:15" ht="23.25" customHeight="1">
      <c r="A11" s="698"/>
      <c r="B11" s="760" t="s">
        <v>437</v>
      </c>
      <c r="C11" s="760" t="s">
        <v>438</v>
      </c>
      <c r="D11" s="760" t="s">
        <v>439</v>
      </c>
      <c r="E11" s="760" t="s">
        <v>440</v>
      </c>
      <c r="F11" s="760" t="s">
        <v>439</v>
      </c>
      <c r="G11" s="760" t="s">
        <v>440</v>
      </c>
      <c r="H11" s="760" t="s">
        <v>439</v>
      </c>
      <c r="I11" s="760" t="s">
        <v>440</v>
      </c>
      <c r="J11" s="760" t="s">
        <v>439</v>
      </c>
      <c r="K11" s="760" t="s">
        <v>440</v>
      </c>
      <c r="L11" s="760" t="s">
        <v>439</v>
      </c>
      <c r="M11" s="760" t="s">
        <v>440</v>
      </c>
      <c r="N11" s="760" t="s">
        <v>439</v>
      </c>
      <c r="O11" s="760" t="s">
        <v>440</v>
      </c>
    </row>
    <row r="12" spans="1:15" ht="23.25" customHeight="1">
      <c r="A12" s="698"/>
      <c r="B12" s="761"/>
      <c r="C12" s="761"/>
      <c r="D12" s="761"/>
      <c r="E12" s="761"/>
      <c r="F12" s="761"/>
      <c r="G12" s="761"/>
      <c r="H12" s="761"/>
      <c r="I12" s="761"/>
      <c r="J12" s="761"/>
      <c r="K12" s="761"/>
      <c r="L12" s="761"/>
      <c r="M12" s="761"/>
      <c r="N12" s="761"/>
      <c r="O12" s="761"/>
    </row>
    <row r="13" spans="1:15" ht="23.25" customHeight="1" thickBot="1">
      <c r="A13" s="699"/>
      <c r="B13" s="762"/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</row>
    <row r="14" spans="1:15">
      <c r="A14" s="57" t="s">
        <v>1928</v>
      </c>
      <c r="B14" s="57"/>
      <c r="C14" s="632"/>
      <c r="D14" s="63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>
      <c r="A15" s="542" t="s">
        <v>626</v>
      </c>
      <c r="B15" s="59"/>
      <c r="C15" s="633"/>
      <c r="D15" s="63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>
      <c r="A16" s="59" t="s">
        <v>627</v>
      </c>
      <c r="B16" s="589">
        <v>808</v>
      </c>
      <c r="C16" s="148">
        <v>11.5494568324757</v>
      </c>
      <c r="D16" s="196">
        <v>1175</v>
      </c>
      <c r="E16" s="148">
        <v>21.979049756827536</v>
      </c>
      <c r="F16" s="589">
        <v>3882</v>
      </c>
      <c r="G16" s="148">
        <v>14.411404388016482</v>
      </c>
      <c r="H16" s="589">
        <v>264</v>
      </c>
      <c r="I16" s="148">
        <v>4.4029352901934624</v>
      </c>
      <c r="J16" s="589">
        <v>0</v>
      </c>
      <c r="K16" s="148" t="s">
        <v>1453</v>
      </c>
      <c r="L16" s="196">
        <v>0</v>
      </c>
      <c r="M16" s="148" t="s">
        <v>1453</v>
      </c>
      <c r="N16" s="589">
        <v>6129</v>
      </c>
      <c r="O16" s="148">
        <v>13.537272225289895</v>
      </c>
    </row>
    <row r="17" spans="1:15">
      <c r="A17" s="59" t="s">
        <v>628</v>
      </c>
      <c r="B17" s="589">
        <v>-1312</v>
      </c>
      <c r="C17" s="148">
        <v>-1.3522288070085029</v>
      </c>
      <c r="D17" s="196">
        <v>6507</v>
      </c>
      <c r="E17" s="148">
        <v>34.43950460463639</v>
      </c>
      <c r="F17" s="589">
        <v>896</v>
      </c>
      <c r="G17" s="148">
        <v>0.42445344513133898</v>
      </c>
      <c r="H17" s="589">
        <v>660</v>
      </c>
      <c r="I17" s="148">
        <v>4.5668419595903682</v>
      </c>
      <c r="J17" s="589">
        <v>79</v>
      </c>
      <c r="K17" s="148">
        <v>15.92741935483871</v>
      </c>
      <c r="L17" s="589">
        <v>1005</v>
      </c>
      <c r="M17" s="148">
        <v>8.5155058464667004</v>
      </c>
      <c r="N17" s="589">
        <v>7835</v>
      </c>
      <c r="O17" s="148">
        <v>2.2147533383837814</v>
      </c>
    </row>
    <row r="18" spans="1:15">
      <c r="A18" s="59" t="s">
        <v>629</v>
      </c>
      <c r="B18" s="589">
        <v>5349</v>
      </c>
      <c r="C18" s="148">
        <v>3.9528232868512649</v>
      </c>
      <c r="D18" s="196">
        <v>10112</v>
      </c>
      <c r="E18" s="148">
        <v>29.752552446523669</v>
      </c>
      <c r="F18" s="589">
        <v>-9965</v>
      </c>
      <c r="G18" s="148">
        <v>-3.9448942024108788</v>
      </c>
      <c r="H18" s="589">
        <v>631</v>
      </c>
      <c r="I18" s="148">
        <v>2.6744087479867762</v>
      </c>
      <c r="J18" s="589">
        <v>33</v>
      </c>
      <c r="K18" s="148">
        <v>25</v>
      </c>
      <c r="L18" s="589">
        <v>0</v>
      </c>
      <c r="M18" s="148" t="s">
        <v>1453</v>
      </c>
      <c r="N18" s="589">
        <v>6160</v>
      </c>
      <c r="O18" s="148">
        <v>1.3822847641252225</v>
      </c>
    </row>
    <row r="19" spans="1:15">
      <c r="A19" s="59" t="s">
        <v>630</v>
      </c>
      <c r="B19" s="589">
        <v>662</v>
      </c>
      <c r="C19" s="148">
        <v>10.536367977081012</v>
      </c>
      <c r="D19" s="196">
        <v>252</v>
      </c>
      <c r="E19" s="148">
        <v>21.837088388214905</v>
      </c>
      <c r="F19" s="589">
        <v>-1250</v>
      </c>
      <c r="G19" s="148">
        <v>-2.5877774097383242</v>
      </c>
      <c r="H19" s="589">
        <v>-39</v>
      </c>
      <c r="I19" s="148">
        <v>-2.8655400440852317</v>
      </c>
      <c r="J19" s="589">
        <v>-1</v>
      </c>
      <c r="K19" s="148">
        <v>-14.285714285714286</v>
      </c>
      <c r="L19" s="589">
        <v>-8</v>
      </c>
      <c r="M19" s="148">
        <v>-26.666666666666668</v>
      </c>
      <c r="N19" s="589">
        <v>-384</v>
      </c>
      <c r="O19" s="148">
        <v>-0.67204536306200668</v>
      </c>
    </row>
    <row r="20" spans="1:15">
      <c r="A20" s="60" t="s">
        <v>631</v>
      </c>
      <c r="B20" s="589">
        <v>1724</v>
      </c>
      <c r="C20" s="148">
        <v>2.1745437116080777</v>
      </c>
      <c r="D20" s="196">
        <v>5981</v>
      </c>
      <c r="E20" s="148">
        <v>31.426019335855401</v>
      </c>
      <c r="F20" s="589">
        <v>5465</v>
      </c>
      <c r="G20" s="148">
        <v>1.7001935078429786</v>
      </c>
      <c r="H20" s="589">
        <v>836</v>
      </c>
      <c r="I20" s="148">
        <v>5.2634892652521561</v>
      </c>
      <c r="J20" s="589">
        <v>20</v>
      </c>
      <c r="K20" s="148">
        <v>18.018018018018019</v>
      </c>
      <c r="L20" s="589">
        <v>-30</v>
      </c>
      <c r="M20" s="148">
        <v>-0.69557152793878974</v>
      </c>
      <c r="N20" s="589">
        <v>13996</v>
      </c>
      <c r="O20" s="148">
        <v>3.1805187545164912</v>
      </c>
    </row>
    <row r="21" spans="1:15">
      <c r="A21" s="59" t="s">
        <v>632</v>
      </c>
      <c r="B21" s="624">
        <v>3679</v>
      </c>
      <c r="C21" s="203">
        <v>6.8627816743769587</v>
      </c>
      <c r="D21" s="625">
        <v>-103</v>
      </c>
      <c r="E21" s="203">
        <v>-0.74228884404727591</v>
      </c>
      <c r="F21" s="624">
        <v>-1884</v>
      </c>
      <c r="G21" s="203">
        <v>-1.443158402720859</v>
      </c>
      <c r="H21" s="624">
        <v>2065</v>
      </c>
      <c r="I21" s="203">
        <v>12.862837922013206</v>
      </c>
      <c r="J21" s="624">
        <v>781</v>
      </c>
      <c r="K21" s="203">
        <v>8.0234230532155326</v>
      </c>
      <c r="L21" s="624">
        <v>310</v>
      </c>
      <c r="M21" s="203">
        <v>2.7589889640441436</v>
      </c>
      <c r="N21" s="624">
        <v>4848</v>
      </c>
      <c r="O21" s="203">
        <v>2.0624960115717599</v>
      </c>
    </row>
    <row r="22" spans="1:15">
      <c r="A22" s="59" t="s">
        <v>633</v>
      </c>
      <c r="B22" s="589">
        <v>-128</v>
      </c>
      <c r="C22" s="148">
        <v>-1.6857632029500855</v>
      </c>
      <c r="D22" s="196">
        <v>374</v>
      </c>
      <c r="E22" s="148">
        <v>30.480847595762022</v>
      </c>
      <c r="F22" s="589">
        <v>1239</v>
      </c>
      <c r="G22" s="148">
        <v>4.5992798544860607</v>
      </c>
      <c r="H22" s="589">
        <v>68</v>
      </c>
      <c r="I22" s="148">
        <v>5.8620689655172411</v>
      </c>
      <c r="J22" s="589">
        <v>0</v>
      </c>
      <c r="K22" s="148" t="s">
        <v>1453</v>
      </c>
      <c r="L22" s="589">
        <v>61</v>
      </c>
      <c r="M22" s="148">
        <v>2.8937381404174571</v>
      </c>
      <c r="N22" s="589">
        <v>1614</v>
      </c>
      <c r="O22" s="148">
        <v>4.13559843185487</v>
      </c>
    </row>
    <row r="23" spans="1:15">
      <c r="A23" s="59" t="s">
        <v>634</v>
      </c>
      <c r="B23" s="589">
        <v>-679</v>
      </c>
      <c r="C23" s="148">
        <v>-8.7151841868823006</v>
      </c>
      <c r="D23" s="196">
        <v>24</v>
      </c>
      <c r="E23" s="148">
        <v>5.0314465408805029</v>
      </c>
      <c r="F23" s="589">
        <v>1489</v>
      </c>
      <c r="G23" s="148">
        <v>7.1994971472778264</v>
      </c>
      <c r="H23" s="589">
        <v>-40</v>
      </c>
      <c r="I23" s="148">
        <v>-3.499562554680665</v>
      </c>
      <c r="J23" s="589">
        <v>0</v>
      </c>
      <c r="K23" s="148" t="s">
        <v>1453</v>
      </c>
      <c r="L23" s="589">
        <v>75</v>
      </c>
      <c r="M23" s="148">
        <v>21.551724137931036</v>
      </c>
      <c r="N23" s="589">
        <v>869</v>
      </c>
      <c r="O23" s="148">
        <v>2.8547025393383922</v>
      </c>
    </row>
    <row r="24" spans="1:15">
      <c r="A24" s="59" t="s">
        <v>635</v>
      </c>
      <c r="B24" s="589">
        <v>-724</v>
      </c>
      <c r="C24" s="148">
        <v>-2.892182319338473</v>
      </c>
      <c r="D24" s="196">
        <v>2993</v>
      </c>
      <c r="E24" s="148">
        <v>60.28197381671702</v>
      </c>
      <c r="F24" s="589">
        <v>-1435</v>
      </c>
      <c r="G24" s="148">
        <v>-2.8571428571428572</v>
      </c>
      <c r="H24" s="589">
        <v>8</v>
      </c>
      <c r="I24" s="148">
        <v>0.1583217890362161</v>
      </c>
      <c r="J24" s="589">
        <v>0</v>
      </c>
      <c r="K24" s="148" t="s">
        <v>1453</v>
      </c>
      <c r="L24" s="589">
        <v>0</v>
      </c>
      <c r="M24" s="148" t="s">
        <v>1453</v>
      </c>
      <c r="N24" s="589">
        <v>842</v>
      </c>
      <c r="O24" s="148">
        <v>0.98738214738027108</v>
      </c>
    </row>
    <row r="25" spans="1:15">
      <c r="A25" s="60" t="s">
        <v>636</v>
      </c>
      <c r="B25" s="626">
        <v>31</v>
      </c>
      <c r="C25" s="182">
        <v>-31</v>
      </c>
      <c r="D25" s="627">
        <v>67</v>
      </c>
      <c r="E25" s="182">
        <v>40.606060606060609</v>
      </c>
      <c r="F25" s="626">
        <v>1169</v>
      </c>
      <c r="G25" s="182">
        <v>105.69620253164557</v>
      </c>
      <c r="H25" s="626">
        <v>148</v>
      </c>
      <c r="I25" s="182">
        <v>-217.64705882352942</v>
      </c>
      <c r="J25" s="626">
        <v>0</v>
      </c>
      <c r="K25" s="182" t="s">
        <v>1453</v>
      </c>
      <c r="L25" s="626">
        <v>0</v>
      </c>
      <c r="M25" s="182" t="s">
        <v>1453</v>
      </c>
      <c r="N25" s="626">
        <v>1415</v>
      </c>
      <c r="O25" s="182">
        <v>128.28649138712601</v>
      </c>
    </row>
    <row r="26" spans="1:15">
      <c r="A26" s="59" t="s">
        <v>637</v>
      </c>
      <c r="B26" s="589">
        <v>0</v>
      </c>
      <c r="C26" s="148" t="s">
        <v>1453</v>
      </c>
      <c r="D26" s="196">
        <v>0</v>
      </c>
      <c r="E26" s="148" t="s">
        <v>1453</v>
      </c>
      <c r="F26" s="589">
        <v>0</v>
      </c>
      <c r="G26" s="148" t="s">
        <v>1453</v>
      </c>
      <c r="H26" s="589">
        <v>0</v>
      </c>
      <c r="I26" s="148" t="s">
        <v>1453</v>
      </c>
      <c r="J26" s="589">
        <v>0</v>
      </c>
      <c r="K26" s="148" t="s">
        <v>1453</v>
      </c>
      <c r="L26" s="589">
        <v>0</v>
      </c>
      <c r="M26" s="148" t="s">
        <v>1453</v>
      </c>
      <c r="N26" s="589">
        <v>0</v>
      </c>
      <c r="O26" s="148" t="s">
        <v>1453</v>
      </c>
    </row>
    <row r="27" spans="1:15">
      <c r="A27" s="59" t="s">
        <v>638</v>
      </c>
      <c r="B27" s="589">
        <v>555</v>
      </c>
      <c r="C27" s="148">
        <v>4.4906545837041829</v>
      </c>
      <c r="D27" s="196">
        <v>664</v>
      </c>
      <c r="E27" s="148">
        <v>28.894691035683202</v>
      </c>
      <c r="F27" s="589">
        <v>1973</v>
      </c>
      <c r="G27" s="148">
        <v>3.4629831151051356</v>
      </c>
      <c r="H27" s="589">
        <v>149</v>
      </c>
      <c r="I27" s="148">
        <v>5.1754081278221609</v>
      </c>
      <c r="J27" s="589">
        <v>0</v>
      </c>
      <c r="K27" s="148" t="s">
        <v>1453</v>
      </c>
      <c r="L27" s="589">
        <v>0</v>
      </c>
      <c r="M27" s="148" t="s">
        <v>1453</v>
      </c>
      <c r="N27" s="589">
        <v>3341</v>
      </c>
      <c r="O27" s="148">
        <v>4.4839618843108306</v>
      </c>
    </row>
    <row r="28" spans="1:15">
      <c r="A28" s="59" t="s">
        <v>639</v>
      </c>
      <c r="B28" s="589">
        <v>4943</v>
      </c>
      <c r="C28" s="148">
        <v>13.166586756166428</v>
      </c>
      <c r="D28" s="196">
        <v>3043</v>
      </c>
      <c r="E28" s="148">
        <v>26.16734027001462</v>
      </c>
      <c r="F28" s="589">
        <v>3579</v>
      </c>
      <c r="G28" s="148">
        <v>7.2442060520190266</v>
      </c>
      <c r="H28" s="589">
        <v>1777</v>
      </c>
      <c r="I28" s="148">
        <v>16.269913935176707</v>
      </c>
      <c r="J28" s="589">
        <v>0</v>
      </c>
      <c r="K28" s="148" t="s">
        <v>1453</v>
      </c>
      <c r="L28" s="589">
        <v>1525</v>
      </c>
      <c r="M28" s="148">
        <v>16.71782503836878</v>
      </c>
      <c r="N28" s="589">
        <v>14867</v>
      </c>
      <c r="O28" s="148">
        <v>12.533299612207047</v>
      </c>
    </row>
    <row r="29" spans="1:15">
      <c r="A29" s="59" t="s">
        <v>640</v>
      </c>
      <c r="B29" s="589">
        <v>926</v>
      </c>
      <c r="C29" s="148">
        <v>6.2147651006711406</v>
      </c>
      <c r="D29" s="196">
        <v>671</v>
      </c>
      <c r="E29" s="148">
        <v>33.650952858575728</v>
      </c>
      <c r="F29" s="589">
        <v>2663</v>
      </c>
      <c r="G29" s="148">
        <v>11.294427008228009</v>
      </c>
      <c r="H29" s="589">
        <v>521</v>
      </c>
      <c r="I29" s="148">
        <v>10.684987694831829</v>
      </c>
      <c r="J29" s="589">
        <v>0</v>
      </c>
      <c r="K29" s="148" t="s">
        <v>1453</v>
      </c>
      <c r="L29" s="589">
        <v>20</v>
      </c>
      <c r="M29" s="148">
        <v>24.390243902439025</v>
      </c>
      <c r="N29" s="589">
        <v>4801</v>
      </c>
      <c r="O29" s="148">
        <v>10.567906669601586</v>
      </c>
    </row>
    <row r="30" spans="1:15">
      <c r="A30" s="60" t="s">
        <v>641</v>
      </c>
      <c r="B30" s="589">
        <v>-279</v>
      </c>
      <c r="C30" s="148">
        <v>0</v>
      </c>
      <c r="D30" s="196">
        <v>-615</v>
      </c>
      <c r="E30" s="148">
        <v>0</v>
      </c>
      <c r="F30" s="589">
        <v>-1107</v>
      </c>
      <c r="G30" s="148">
        <v>55350</v>
      </c>
      <c r="H30" s="589">
        <v>-141</v>
      </c>
      <c r="I30" s="148">
        <v>0</v>
      </c>
      <c r="J30" s="589">
        <v>0</v>
      </c>
      <c r="K30" s="148" t="s">
        <v>1453</v>
      </c>
      <c r="L30" s="589">
        <v>0</v>
      </c>
      <c r="M30" s="148" t="s">
        <v>1453</v>
      </c>
      <c r="N30" s="589">
        <v>-2142</v>
      </c>
      <c r="O30" s="148">
        <v>107100</v>
      </c>
    </row>
    <row r="31" spans="1:15">
      <c r="A31" s="59" t="s">
        <v>2332</v>
      </c>
      <c r="B31" s="624">
        <v>5930</v>
      </c>
      <c r="C31" s="203">
        <v>7.7636092273048627</v>
      </c>
      <c r="D31" s="625">
        <v>5054</v>
      </c>
      <c r="E31" s="203">
        <v>33.729311265349708</v>
      </c>
      <c r="F31" s="624">
        <v>2509</v>
      </c>
      <c r="G31" s="203">
        <v>1.6477959333788683</v>
      </c>
      <c r="H31" s="624">
        <v>3677</v>
      </c>
      <c r="I31" s="203">
        <v>10.308960412694853</v>
      </c>
      <c r="J31" s="624">
        <v>114</v>
      </c>
      <c r="K31" s="203">
        <v>9.193548387096774</v>
      </c>
      <c r="L31" s="624">
        <v>641</v>
      </c>
      <c r="M31" s="203">
        <v>12.336412625096228</v>
      </c>
      <c r="N31" s="624">
        <v>17925</v>
      </c>
      <c r="O31" s="203">
        <v>6.2733171411172632</v>
      </c>
    </row>
    <row r="32" spans="1:15">
      <c r="A32" s="59" t="s">
        <v>2333</v>
      </c>
      <c r="B32" s="589">
        <v>-567</v>
      </c>
      <c r="C32" s="148">
        <v>-5.3339604891815613</v>
      </c>
      <c r="D32" s="196">
        <v>531</v>
      </c>
      <c r="E32" s="148">
        <v>22.528638099278744</v>
      </c>
      <c r="F32" s="589">
        <v>1026</v>
      </c>
      <c r="G32" s="148">
        <v>2.0311200855208456</v>
      </c>
      <c r="H32" s="589">
        <v>-855</v>
      </c>
      <c r="I32" s="148">
        <v>-44.905462184873947</v>
      </c>
      <c r="J32" s="589">
        <v>330</v>
      </c>
      <c r="K32" s="148">
        <v>6.8280571073867167</v>
      </c>
      <c r="L32" s="589">
        <v>-12</v>
      </c>
      <c r="M32" s="148">
        <v>-0.82474226804123707</v>
      </c>
      <c r="N32" s="589">
        <v>453</v>
      </c>
      <c r="O32" s="148">
        <v>0.63186085112912005</v>
      </c>
    </row>
    <row r="33" spans="1:15">
      <c r="A33" s="59" t="s">
        <v>2334</v>
      </c>
      <c r="B33" s="589">
        <v>52</v>
      </c>
      <c r="C33" s="148">
        <v>5.5674518201284799</v>
      </c>
      <c r="D33" s="196">
        <v>105</v>
      </c>
      <c r="E33" s="148">
        <v>61.046511627906973</v>
      </c>
      <c r="F33" s="589">
        <v>2159</v>
      </c>
      <c r="G33" s="148">
        <v>14.0715635794825</v>
      </c>
      <c r="H33" s="589">
        <v>7</v>
      </c>
      <c r="I33" s="148">
        <v>15.909090909090908</v>
      </c>
      <c r="J33" s="589">
        <v>0</v>
      </c>
      <c r="K33" s="148" t="s">
        <v>1453</v>
      </c>
      <c r="L33" s="589">
        <v>0</v>
      </c>
      <c r="M33" s="148" t="s">
        <v>1453</v>
      </c>
      <c r="N33" s="589">
        <v>2323</v>
      </c>
      <c r="O33" s="148">
        <v>14.084763232886679</v>
      </c>
    </row>
    <row r="34" spans="1:15">
      <c r="A34" s="59" t="s">
        <v>2335</v>
      </c>
      <c r="B34" s="589">
        <v>996</v>
      </c>
      <c r="C34" s="148">
        <v>9.0900794012959754</v>
      </c>
      <c r="D34" s="196">
        <v>577</v>
      </c>
      <c r="E34" s="148">
        <v>26.322992700729927</v>
      </c>
      <c r="F34" s="589">
        <v>551</v>
      </c>
      <c r="G34" s="148">
        <v>2.1641791044776117</v>
      </c>
      <c r="H34" s="589">
        <v>337</v>
      </c>
      <c r="I34" s="148">
        <v>20.944686140459915</v>
      </c>
      <c r="J34" s="589">
        <v>0</v>
      </c>
      <c r="K34" s="148" t="s">
        <v>1453</v>
      </c>
      <c r="L34" s="589">
        <v>241</v>
      </c>
      <c r="M34" s="148">
        <v>48.785425101214578</v>
      </c>
      <c r="N34" s="589">
        <v>2702</v>
      </c>
      <c r="O34" s="148">
        <v>6.6368638239339752</v>
      </c>
    </row>
    <row r="35" spans="1:15">
      <c r="A35" s="60" t="s">
        <v>2336</v>
      </c>
      <c r="B35" s="626">
        <v>395</v>
      </c>
      <c r="C35" s="182">
        <v>12.879034887512226</v>
      </c>
      <c r="D35" s="627">
        <v>142</v>
      </c>
      <c r="E35" s="182">
        <v>29.278350515463917</v>
      </c>
      <c r="F35" s="626">
        <v>1856</v>
      </c>
      <c r="G35" s="182">
        <v>7.0506002127336274</v>
      </c>
      <c r="H35" s="626">
        <v>15</v>
      </c>
      <c r="I35" s="182">
        <v>3.4324942791762014</v>
      </c>
      <c r="J35" s="626">
        <v>39</v>
      </c>
      <c r="K35" s="182">
        <v>1300</v>
      </c>
      <c r="L35" s="626">
        <v>75</v>
      </c>
      <c r="M35" s="182">
        <v>13.686131386861314</v>
      </c>
      <c r="N35" s="626">
        <v>2522</v>
      </c>
      <c r="O35" s="182">
        <v>8.1713322965266979</v>
      </c>
    </row>
    <row r="36" spans="1:15">
      <c r="A36" s="59" t="s">
        <v>2337</v>
      </c>
      <c r="B36" s="589">
        <v>1994</v>
      </c>
      <c r="C36" s="148">
        <v>4.9064960629921259</v>
      </c>
      <c r="D36" s="196">
        <v>3635</v>
      </c>
      <c r="E36" s="148">
        <v>22.22697810933105</v>
      </c>
      <c r="F36" s="589">
        <v>4433</v>
      </c>
      <c r="G36" s="148">
        <v>2.508388644632682</v>
      </c>
      <c r="H36" s="589">
        <v>1029</v>
      </c>
      <c r="I36" s="148">
        <v>17.390569545377726</v>
      </c>
      <c r="J36" s="589">
        <v>287</v>
      </c>
      <c r="K36" s="148">
        <v>14.763374485596708</v>
      </c>
      <c r="L36" s="589">
        <v>0</v>
      </c>
      <c r="M36" s="148" t="s">
        <v>1453</v>
      </c>
      <c r="N36" s="589">
        <v>11378</v>
      </c>
      <c r="O36" s="148">
        <v>4.7097879808926164</v>
      </c>
    </row>
    <row r="37" spans="1:15">
      <c r="A37" s="59" t="s">
        <v>2338</v>
      </c>
      <c r="B37" s="589">
        <v>368</v>
      </c>
      <c r="C37" s="148">
        <v>-130.96085409252669</v>
      </c>
      <c r="D37" s="196">
        <v>18</v>
      </c>
      <c r="E37" s="148">
        <v>69.230769230769226</v>
      </c>
      <c r="F37" s="589">
        <v>-372</v>
      </c>
      <c r="G37" s="148">
        <v>-4.4878754976474848</v>
      </c>
      <c r="H37" s="589">
        <v>249</v>
      </c>
      <c r="I37" s="148">
        <v>-117.45283018867924</v>
      </c>
      <c r="J37" s="589">
        <v>0</v>
      </c>
      <c r="K37" s="148" t="s">
        <v>1453</v>
      </c>
      <c r="L37" s="589">
        <v>-1</v>
      </c>
      <c r="M37" s="148">
        <v>100</v>
      </c>
      <c r="N37" s="589">
        <v>262</v>
      </c>
      <c r="O37" s="148">
        <v>3.349955248689426</v>
      </c>
    </row>
    <row r="38" spans="1:15">
      <c r="A38" s="59" t="s">
        <v>2339</v>
      </c>
      <c r="B38" s="589">
        <v>9058.3364084630448</v>
      </c>
      <c r="C38" s="148">
        <v>8.9038314118960926</v>
      </c>
      <c r="D38" s="196">
        <v>7718.8974125489904</v>
      </c>
      <c r="E38" s="148">
        <v>36.18656487730501</v>
      </c>
      <c r="F38" s="589">
        <v>13182.438751762975</v>
      </c>
      <c r="G38" s="148">
        <v>8.1814530703006767</v>
      </c>
      <c r="H38" s="589">
        <v>3435.4458107499995</v>
      </c>
      <c r="I38" s="148">
        <v>14.615857521319363</v>
      </c>
      <c r="J38" s="589">
        <v>281.15969610000002</v>
      </c>
      <c r="K38" s="148">
        <v>17.118286629072657</v>
      </c>
      <c r="L38" s="589">
        <v>103.83313852200399</v>
      </c>
      <c r="M38" s="148">
        <v>60.977245682277506</v>
      </c>
      <c r="N38" s="589">
        <v>33780.111218147016</v>
      </c>
      <c r="O38" s="148">
        <v>10.914073905974886</v>
      </c>
    </row>
    <row r="39" spans="1:15">
      <c r="A39" s="59" t="s">
        <v>2340</v>
      </c>
      <c r="B39" s="589">
        <v>0</v>
      </c>
      <c r="C39" s="148" t="s">
        <v>1453</v>
      </c>
      <c r="D39" s="196">
        <v>-34</v>
      </c>
      <c r="E39" s="148">
        <v>0</v>
      </c>
      <c r="F39" s="589">
        <v>-38</v>
      </c>
      <c r="G39" s="148">
        <v>0</v>
      </c>
      <c r="H39" s="589">
        <v>0</v>
      </c>
      <c r="I39" s="148" t="s">
        <v>1453</v>
      </c>
      <c r="J39" s="589">
        <v>0</v>
      </c>
      <c r="K39" s="148" t="s">
        <v>1453</v>
      </c>
      <c r="L39" s="589">
        <v>0</v>
      </c>
      <c r="M39" s="148" t="s">
        <v>1453</v>
      </c>
      <c r="N39" s="589">
        <v>-72</v>
      </c>
      <c r="O39" s="148">
        <v>0</v>
      </c>
    </row>
    <row r="40" spans="1:15">
      <c r="A40" s="60" t="s">
        <v>2341</v>
      </c>
      <c r="B40" s="589">
        <v>-16</v>
      </c>
      <c r="C40" s="148">
        <v>0</v>
      </c>
      <c r="D40" s="196">
        <v>-11</v>
      </c>
      <c r="E40" s="148">
        <v>0</v>
      </c>
      <c r="F40" s="589">
        <v>-30</v>
      </c>
      <c r="G40" s="148">
        <v>0</v>
      </c>
      <c r="H40" s="589">
        <v>-29</v>
      </c>
      <c r="I40" s="148">
        <v>-1450</v>
      </c>
      <c r="J40" s="589">
        <v>0</v>
      </c>
      <c r="K40" s="148" t="s">
        <v>1453</v>
      </c>
      <c r="L40" s="589">
        <v>0</v>
      </c>
      <c r="M40" s="148" t="s">
        <v>1453</v>
      </c>
      <c r="N40" s="589">
        <v>-86</v>
      </c>
      <c r="O40" s="148">
        <v>-4300</v>
      </c>
    </row>
    <row r="41" spans="1:15">
      <c r="A41" s="59" t="s">
        <v>2342</v>
      </c>
      <c r="B41" s="624">
        <v>699</v>
      </c>
      <c r="C41" s="203">
        <v>3.1176129521430802</v>
      </c>
      <c r="D41" s="625">
        <v>3332</v>
      </c>
      <c r="E41" s="203">
        <v>46.041177283404728</v>
      </c>
      <c r="F41" s="624">
        <v>-1835</v>
      </c>
      <c r="G41" s="203">
        <v>-1.6808801033260359</v>
      </c>
      <c r="H41" s="624">
        <v>2147</v>
      </c>
      <c r="I41" s="203">
        <v>25.229142185663925</v>
      </c>
      <c r="J41" s="624">
        <v>0</v>
      </c>
      <c r="K41" s="203" t="s">
        <v>1453</v>
      </c>
      <c r="L41" s="624">
        <v>0</v>
      </c>
      <c r="M41" s="203" t="s">
        <v>1453</v>
      </c>
      <c r="N41" s="624">
        <v>4343</v>
      </c>
      <c r="O41" s="203">
        <v>2.9476641984023022</v>
      </c>
    </row>
    <row r="42" spans="1:15">
      <c r="A42" s="59" t="s">
        <v>2343</v>
      </c>
      <c r="B42" s="589">
        <v>455</v>
      </c>
      <c r="C42" s="148">
        <v>80.530973451327441</v>
      </c>
      <c r="D42" s="196">
        <v>35</v>
      </c>
      <c r="E42" s="148">
        <v>53.030303030303031</v>
      </c>
      <c r="F42" s="589">
        <v>243</v>
      </c>
      <c r="G42" s="148">
        <v>54.484304932735427</v>
      </c>
      <c r="H42" s="589">
        <v>168</v>
      </c>
      <c r="I42" s="148">
        <v>126.31578947368421</v>
      </c>
      <c r="J42" s="589">
        <v>0</v>
      </c>
      <c r="K42" s="148" t="s">
        <v>1453</v>
      </c>
      <c r="L42" s="589">
        <v>0</v>
      </c>
      <c r="M42" s="148" t="s">
        <v>1453</v>
      </c>
      <c r="N42" s="589">
        <v>901</v>
      </c>
      <c r="O42" s="148">
        <v>74.462809917355372</v>
      </c>
    </row>
    <row r="43" spans="1:15">
      <c r="A43" s="59" t="s">
        <v>2344</v>
      </c>
      <c r="B43" s="589">
        <v>-84</v>
      </c>
      <c r="C43" s="148">
        <v>-6.9536423841059607</v>
      </c>
      <c r="D43" s="196">
        <v>639</v>
      </c>
      <c r="E43" s="148">
        <v>65.740740740740748</v>
      </c>
      <c r="F43" s="589">
        <v>231</v>
      </c>
      <c r="G43" s="148">
        <v>50.993377483443709</v>
      </c>
      <c r="H43" s="589">
        <v>-162</v>
      </c>
      <c r="I43" s="148">
        <v>1350</v>
      </c>
      <c r="J43" s="589">
        <v>0</v>
      </c>
      <c r="K43" s="148" t="s">
        <v>1453</v>
      </c>
      <c r="L43" s="589">
        <v>-8</v>
      </c>
      <c r="M43" s="148">
        <v>-14.814814814814815</v>
      </c>
      <c r="N43" s="589">
        <v>616</v>
      </c>
      <c r="O43" s="148">
        <v>23.028037383177569</v>
      </c>
    </row>
    <row r="44" spans="1:15">
      <c r="A44" s="59" t="s">
        <v>2345</v>
      </c>
      <c r="B44" s="589">
        <v>-1246</v>
      </c>
      <c r="C44" s="148">
        <v>-5.779220779220779</v>
      </c>
      <c r="D44" s="196">
        <v>917</v>
      </c>
      <c r="E44" s="148">
        <v>54.164205552274069</v>
      </c>
      <c r="F44" s="589">
        <v>3282</v>
      </c>
      <c r="G44" s="148">
        <v>7.8862003508181751</v>
      </c>
      <c r="H44" s="589">
        <v>126</v>
      </c>
      <c r="I44" s="148">
        <v>1.1413043478260869</v>
      </c>
      <c r="J44" s="589">
        <v>40</v>
      </c>
      <c r="K44" s="148">
        <v>9.1116173120728927</v>
      </c>
      <c r="L44" s="589">
        <v>41</v>
      </c>
      <c r="M44" s="148">
        <v>24.848484848484848</v>
      </c>
      <c r="N44" s="589">
        <v>3160</v>
      </c>
      <c r="O44" s="148">
        <v>4.1299631439997908</v>
      </c>
    </row>
    <row r="45" spans="1:15">
      <c r="A45" s="60" t="s">
        <v>2346</v>
      </c>
      <c r="B45" s="626">
        <v>1031</v>
      </c>
      <c r="C45" s="182">
        <v>8.8672916487486031</v>
      </c>
      <c r="D45" s="627">
        <v>1802</v>
      </c>
      <c r="E45" s="182">
        <v>41.72262097707803</v>
      </c>
      <c r="F45" s="626">
        <v>-609</v>
      </c>
      <c r="G45" s="182">
        <v>-3.4068024166480195</v>
      </c>
      <c r="H45" s="626">
        <v>641</v>
      </c>
      <c r="I45" s="182">
        <v>21.531743365804502</v>
      </c>
      <c r="J45" s="626">
        <v>0</v>
      </c>
      <c r="K45" s="182" t="s">
        <v>1453</v>
      </c>
      <c r="L45" s="626">
        <v>0</v>
      </c>
      <c r="M45" s="182" t="s">
        <v>1453</v>
      </c>
      <c r="N45" s="626">
        <v>2865</v>
      </c>
      <c r="O45" s="182">
        <v>7.7855376504796325</v>
      </c>
    </row>
    <row r="46" spans="1:15">
      <c r="A46" s="59" t="s">
        <v>2347</v>
      </c>
      <c r="B46" s="589">
        <v>-51</v>
      </c>
      <c r="C46" s="148">
        <v>-2.947976878612717</v>
      </c>
      <c r="D46" s="196">
        <v>48</v>
      </c>
      <c r="E46" s="148">
        <v>38.4</v>
      </c>
      <c r="F46" s="589">
        <v>-655</v>
      </c>
      <c r="G46" s="148">
        <v>-24.679728711379049</v>
      </c>
      <c r="H46" s="589">
        <v>3</v>
      </c>
      <c r="I46" s="148">
        <v>2.7272727272727271</v>
      </c>
      <c r="J46" s="589">
        <v>1</v>
      </c>
      <c r="K46" s="148">
        <v>25</v>
      </c>
      <c r="L46" s="589">
        <v>2</v>
      </c>
      <c r="M46" s="148">
        <v>14.285714285714286</v>
      </c>
      <c r="N46" s="589">
        <v>-652</v>
      </c>
      <c r="O46" s="148">
        <v>-14.06081518222989</v>
      </c>
    </row>
    <row r="47" spans="1:15">
      <c r="A47" s="59" t="s">
        <v>2348</v>
      </c>
      <c r="B47" s="589">
        <v>6134</v>
      </c>
      <c r="C47" s="148">
        <v>24.279607346421788</v>
      </c>
      <c r="D47" s="196">
        <v>2622</v>
      </c>
      <c r="E47" s="148">
        <v>43.853487205218265</v>
      </c>
      <c r="F47" s="589">
        <v>10320</v>
      </c>
      <c r="G47" s="148">
        <v>14.955221285105644</v>
      </c>
      <c r="H47" s="589">
        <v>2677</v>
      </c>
      <c r="I47" s="148">
        <v>30.262265430703142</v>
      </c>
      <c r="J47" s="589">
        <v>0</v>
      </c>
      <c r="K47" s="148" t="s">
        <v>1453</v>
      </c>
      <c r="L47" s="589">
        <v>1419</v>
      </c>
      <c r="M47" s="148">
        <v>31.937879810938554</v>
      </c>
      <c r="N47" s="589">
        <v>23172</v>
      </c>
      <c r="O47" s="148">
        <v>20.409026052951436</v>
      </c>
    </row>
    <row r="48" spans="1:15">
      <c r="A48" s="59" t="s">
        <v>2349</v>
      </c>
      <c r="B48" s="589">
        <v>-1064</v>
      </c>
      <c r="C48" s="148">
        <v>-112.83138918345705</v>
      </c>
      <c r="D48" s="196">
        <v>18</v>
      </c>
      <c r="E48" s="148">
        <v>9.7826086956521738</v>
      </c>
      <c r="F48" s="589">
        <v>-828</v>
      </c>
      <c r="G48" s="148">
        <v>-7.8024877497173009</v>
      </c>
      <c r="H48" s="589">
        <v>-77</v>
      </c>
      <c r="I48" s="148">
        <v>-29.615384615384617</v>
      </c>
      <c r="J48" s="589">
        <v>0</v>
      </c>
      <c r="K48" s="148" t="s">
        <v>1453</v>
      </c>
      <c r="L48" s="589">
        <v>47</v>
      </c>
      <c r="M48" s="148">
        <v>16.845878136200717</v>
      </c>
      <c r="N48" s="589">
        <v>-1904</v>
      </c>
      <c r="O48" s="148">
        <v>-15.507411630558723</v>
      </c>
    </row>
    <row r="49" spans="1:15">
      <c r="A49" s="59" t="s">
        <v>2350</v>
      </c>
      <c r="B49" s="589">
        <v>22</v>
      </c>
      <c r="C49" s="148">
        <v>12.790697674418604</v>
      </c>
      <c r="D49" s="196">
        <v>38</v>
      </c>
      <c r="E49" s="148">
        <v>84.444444444444443</v>
      </c>
      <c r="F49" s="589">
        <v>-84</v>
      </c>
      <c r="G49" s="148">
        <v>-4.872389791183295</v>
      </c>
      <c r="H49" s="589">
        <v>62</v>
      </c>
      <c r="I49" s="148">
        <v>26.160337552742615</v>
      </c>
      <c r="J49" s="589">
        <v>0</v>
      </c>
      <c r="K49" s="148" t="s">
        <v>1453</v>
      </c>
      <c r="L49" s="589">
        <v>2</v>
      </c>
      <c r="M49" s="148">
        <v>0</v>
      </c>
      <c r="N49" s="589">
        <v>40</v>
      </c>
      <c r="O49" s="148">
        <v>1.8365472910927456</v>
      </c>
    </row>
    <row r="50" spans="1:15">
      <c r="A50" s="59" t="s">
        <v>2351</v>
      </c>
      <c r="B50" s="589">
        <v>2505</v>
      </c>
      <c r="C50" s="148">
        <v>4.7763413797048395</v>
      </c>
      <c r="D50" s="196">
        <v>2914</v>
      </c>
      <c r="E50" s="148">
        <v>37.263427109974423</v>
      </c>
      <c r="F50" s="589">
        <v>-15475</v>
      </c>
      <c r="G50" s="148">
        <v>-12.672273311660129</v>
      </c>
      <c r="H50" s="589">
        <v>2315</v>
      </c>
      <c r="I50" s="148">
        <v>13.440548072457037</v>
      </c>
      <c r="J50" s="589">
        <v>1</v>
      </c>
      <c r="K50" s="148">
        <v>100</v>
      </c>
      <c r="L50" s="589">
        <v>2211</v>
      </c>
      <c r="M50" s="148">
        <v>1.9604192158323137</v>
      </c>
      <c r="N50" s="589">
        <v>-5529</v>
      </c>
      <c r="O50" s="148">
        <v>-1.769903005858062</v>
      </c>
    </row>
    <row r="51" spans="1:15">
      <c r="A51" s="61" t="s">
        <v>1619</v>
      </c>
      <c r="B51" s="628">
        <v>42166.336408463045</v>
      </c>
      <c r="C51" s="159">
        <v>4.8711604400188451</v>
      </c>
      <c r="D51" s="629">
        <v>61245.897412548991</v>
      </c>
      <c r="E51" s="159">
        <v>30.412367743754064</v>
      </c>
      <c r="F51" s="628">
        <v>26580.438751762973</v>
      </c>
      <c r="G51" s="159">
        <v>1.2018918912639935</v>
      </c>
      <c r="H51" s="628">
        <v>22672.44581075</v>
      </c>
      <c r="I51" s="159">
        <v>10.235685975920653</v>
      </c>
      <c r="J51" s="628">
        <v>2005.1596961</v>
      </c>
      <c r="K51" s="159">
        <v>9.7401906108355938</v>
      </c>
      <c r="L51" s="628">
        <v>7719.8331385220044</v>
      </c>
      <c r="M51" s="159">
        <v>4.6889090902436115</v>
      </c>
      <c r="N51" s="628">
        <v>162390.11121814701</v>
      </c>
      <c r="O51" s="159">
        <v>4.4064313641657451</v>
      </c>
    </row>
    <row r="52" spans="1:15">
      <c r="A52" s="62" t="s">
        <v>243</v>
      </c>
      <c r="B52" s="589">
        <v>0</v>
      </c>
      <c r="C52" s="148" t="s">
        <v>1453</v>
      </c>
      <c r="D52" s="196">
        <v>0</v>
      </c>
      <c r="E52" s="148" t="s">
        <v>1453</v>
      </c>
      <c r="F52" s="589">
        <v>475</v>
      </c>
      <c r="G52" s="148">
        <v>61.211340206185568</v>
      </c>
      <c r="H52" s="589">
        <v>0</v>
      </c>
      <c r="I52" s="148" t="s">
        <v>1453</v>
      </c>
      <c r="J52" s="589">
        <v>0</v>
      </c>
      <c r="K52" s="148" t="s">
        <v>1453</v>
      </c>
      <c r="L52" s="589">
        <v>626</v>
      </c>
      <c r="M52" s="148">
        <v>-5690.909090909091</v>
      </c>
      <c r="N52" s="589">
        <v>1101</v>
      </c>
      <c r="O52" s="148">
        <v>143.92156862745097</v>
      </c>
    </row>
    <row r="53" spans="1:15">
      <c r="A53" s="59" t="s">
        <v>2352</v>
      </c>
      <c r="B53" s="589">
        <v>0</v>
      </c>
      <c r="C53" s="148" t="s">
        <v>1453</v>
      </c>
      <c r="D53" s="196">
        <v>0</v>
      </c>
      <c r="E53" s="148" t="s">
        <v>1453</v>
      </c>
      <c r="F53" s="589">
        <v>1641</v>
      </c>
      <c r="G53" s="148">
        <v>41.303800654417316</v>
      </c>
      <c r="H53" s="589">
        <v>0</v>
      </c>
      <c r="I53" s="148" t="s">
        <v>1453</v>
      </c>
      <c r="J53" s="589">
        <v>0</v>
      </c>
      <c r="K53" s="148" t="s">
        <v>1453</v>
      </c>
      <c r="L53" s="589">
        <v>-217</v>
      </c>
      <c r="M53" s="148">
        <v>-3.9867720007348888</v>
      </c>
      <c r="N53" s="589">
        <v>1424</v>
      </c>
      <c r="O53" s="148">
        <v>15.1231945624469</v>
      </c>
    </row>
    <row r="54" spans="1:15">
      <c r="A54" s="59" t="s">
        <v>244</v>
      </c>
      <c r="B54" s="589">
        <v>0</v>
      </c>
      <c r="C54" s="148" t="s">
        <v>1453</v>
      </c>
      <c r="D54" s="196">
        <v>0</v>
      </c>
      <c r="E54" s="148" t="s">
        <v>1453</v>
      </c>
      <c r="F54" s="589">
        <v>0</v>
      </c>
      <c r="G54" s="148" t="s">
        <v>1453</v>
      </c>
      <c r="H54" s="589">
        <v>0</v>
      </c>
      <c r="I54" s="148" t="s">
        <v>1453</v>
      </c>
      <c r="J54" s="589">
        <v>0</v>
      </c>
      <c r="K54" s="148" t="s">
        <v>1453</v>
      </c>
      <c r="L54" s="589">
        <v>-7977</v>
      </c>
      <c r="M54" s="148">
        <v>-9.7747769826487598</v>
      </c>
      <c r="N54" s="589">
        <v>-7977</v>
      </c>
      <c r="O54" s="148">
        <v>-9.7747769826487598</v>
      </c>
    </row>
    <row r="55" spans="1:15">
      <c r="A55" s="59" t="s">
        <v>245</v>
      </c>
      <c r="B55" s="589">
        <v>0</v>
      </c>
      <c r="C55" s="148" t="s">
        <v>1453</v>
      </c>
      <c r="D55" s="196">
        <v>0</v>
      </c>
      <c r="E55" s="148" t="s">
        <v>1453</v>
      </c>
      <c r="F55" s="589">
        <v>-12</v>
      </c>
      <c r="G55" s="148">
        <v>-37.5</v>
      </c>
      <c r="H55" s="589">
        <v>0</v>
      </c>
      <c r="I55" s="148" t="s">
        <v>1453</v>
      </c>
      <c r="J55" s="589">
        <v>0</v>
      </c>
      <c r="K55" s="148" t="s">
        <v>1453</v>
      </c>
      <c r="L55" s="589">
        <v>1</v>
      </c>
      <c r="M55" s="148">
        <v>0</v>
      </c>
      <c r="N55" s="589">
        <v>-11</v>
      </c>
      <c r="O55" s="148">
        <v>-34.375</v>
      </c>
    </row>
    <row r="56" spans="1:15">
      <c r="A56" s="60" t="s">
        <v>2353</v>
      </c>
      <c r="B56" s="589">
        <v>0</v>
      </c>
      <c r="C56" s="148" t="s">
        <v>1453</v>
      </c>
      <c r="D56" s="196">
        <v>0</v>
      </c>
      <c r="E56" s="148" t="s">
        <v>1453</v>
      </c>
      <c r="F56" s="589">
        <v>1553</v>
      </c>
      <c r="G56" s="148">
        <v>25.409031413612567</v>
      </c>
      <c r="H56" s="589">
        <v>0</v>
      </c>
      <c r="I56" s="148" t="s">
        <v>1453</v>
      </c>
      <c r="J56" s="589">
        <v>0</v>
      </c>
      <c r="K56" s="148" t="s">
        <v>1453</v>
      </c>
      <c r="L56" s="589">
        <v>941</v>
      </c>
      <c r="M56" s="148">
        <v>2.12833329563703</v>
      </c>
      <c r="N56" s="589">
        <v>2494</v>
      </c>
      <c r="O56" s="148">
        <v>4.9557873820168901</v>
      </c>
    </row>
    <row r="57" spans="1:15">
      <c r="A57" s="59" t="s">
        <v>246</v>
      </c>
      <c r="B57" s="624">
        <v>0</v>
      </c>
      <c r="C57" s="203" t="s">
        <v>1453</v>
      </c>
      <c r="D57" s="625">
        <v>0</v>
      </c>
      <c r="E57" s="203" t="s">
        <v>1453</v>
      </c>
      <c r="F57" s="624">
        <v>177</v>
      </c>
      <c r="G57" s="203">
        <v>43.596059113300491</v>
      </c>
      <c r="H57" s="624">
        <v>0</v>
      </c>
      <c r="I57" s="203" t="s">
        <v>1453</v>
      </c>
      <c r="J57" s="624">
        <v>0</v>
      </c>
      <c r="K57" s="203" t="s">
        <v>1453</v>
      </c>
      <c r="L57" s="624">
        <v>435</v>
      </c>
      <c r="M57" s="203">
        <v>1.5773442599173253</v>
      </c>
      <c r="N57" s="624">
        <v>612</v>
      </c>
      <c r="O57" s="203">
        <v>2.1869639794168094</v>
      </c>
    </row>
    <row r="58" spans="1:15">
      <c r="A58" s="59" t="s">
        <v>2354</v>
      </c>
      <c r="B58" s="589">
        <v>0</v>
      </c>
      <c r="C58" s="148" t="s">
        <v>1453</v>
      </c>
      <c r="D58" s="196">
        <v>0</v>
      </c>
      <c r="E58" s="148" t="s">
        <v>1453</v>
      </c>
      <c r="F58" s="589">
        <v>298</v>
      </c>
      <c r="G58" s="148">
        <v>49.666666666666664</v>
      </c>
      <c r="H58" s="589">
        <v>0</v>
      </c>
      <c r="I58" s="148" t="s">
        <v>1453</v>
      </c>
      <c r="J58" s="589">
        <v>0</v>
      </c>
      <c r="K58" s="148" t="s">
        <v>1453</v>
      </c>
      <c r="L58" s="589">
        <v>2807</v>
      </c>
      <c r="M58" s="148">
        <v>13.768578015401971</v>
      </c>
      <c r="N58" s="589">
        <v>3105</v>
      </c>
      <c r="O58" s="148">
        <v>14.794873016629342</v>
      </c>
    </row>
    <row r="59" spans="1:15">
      <c r="A59" s="59" t="s">
        <v>2355</v>
      </c>
      <c r="B59" s="589">
        <v>0</v>
      </c>
      <c r="C59" s="148" t="s">
        <v>1453</v>
      </c>
      <c r="D59" s="196">
        <v>0</v>
      </c>
      <c r="E59" s="148" t="s">
        <v>1453</v>
      </c>
      <c r="F59" s="589">
        <v>1</v>
      </c>
      <c r="G59" s="148">
        <v>0</v>
      </c>
      <c r="H59" s="589">
        <v>0</v>
      </c>
      <c r="I59" s="148" t="s">
        <v>1453</v>
      </c>
      <c r="J59" s="589">
        <v>0</v>
      </c>
      <c r="K59" s="148" t="s">
        <v>1453</v>
      </c>
      <c r="L59" s="589">
        <v>0</v>
      </c>
      <c r="M59" s="148" t="s">
        <v>1453</v>
      </c>
      <c r="N59" s="589">
        <v>1</v>
      </c>
      <c r="O59" s="148">
        <v>0</v>
      </c>
    </row>
    <row r="60" spans="1:15">
      <c r="A60" s="59" t="s">
        <v>434</v>
      </c>
      <c r="B60" s="589">
        <v>0</v>
      </c>
      <c r="C60" s="148" t="s">
        <v>1453</v>
      </c>
      <c r="D60" s="196">
        <v>0</v>
      </c>
      <c r="E60" s="148" t="s">
        <v>1453</v>
      </c>
      <c r="F60" s="589">
        <v>0</v>
      </c>
      <c r="G60" s="148" t="s">
        <v>1453</v>
      </c>
      <c r="H60" s="589">
        <v>0</v>
      </c>
      <c r="I60" s="148" t="s">
        <v>1453</v>
      </c>
      <c r="J60" s="589">
        <v>0</v>
      </c>
      <c r="K60" s="148" t="s">
        <v>1453</v>
      </c>
      <c r="L60" s="589">
        <v>1179</v>
      </c>
      <c r="M60" s="148">
        <v>49.496221662468514</v>
      </c>
      <c r="N60" s="589">
        <v>1179</v>
      </c>
      <c r="O60" s="148">
        <v>49.496221662468514</v>
      </c>
    </row>
    <row r="61" spans="1:15">
      <c r="A61" s="60" t="s">
        <v>2356</v>
      </c>
      <c r="B61" s="626">
        <v>0</v>
      </c>
      <c r="C61" s="182" t="s">
        <v>1453</v>
      </c>
      <c r="D61" s="627">
        <v>0</v>
      </c>
      <c r="E61" s="182" t="s">
        <v>1453</v>
      </c>
      <c r="F61" s="626">
        <v>90</v>
      </c>
      <c r="G61" s="182">
        <v>52.631578947368418</v>
      </c>
      <c r="H61" s="626">
        <v>0</v>
      </c>
      <c r="I61" s="182" t="s">
        <v>1453</v>
      </c>
      <c r="J61" s="626">
        <v>0</v>
      </c>
      <c r="K61" s="182" t="s">
        <v>1453</v>
      </c>
      <c r="L61" s="626">
        <v>693</v>
      </c>
      <c r="M61" s="182">
        <v>3.9770444763271162</v>
      </c>
      <c r="N61" s="626">
        <v>783</v>
      </c>
      <c r="O61" s="182">
        <v>4.4498749715844514</v>
      </c>
    </row>
    <row r="62" spans="1:15">
      <c r="A62" s="59" t="s">
        <v>247</v>
      </c>
      <c r="B62" s="589">
        <v>0</v>
      </c>
      <c r="C62" s="148" t="s">
        <v>1453</v>
      </c>
      <c r="D62" s="196">
        <v>0</v>
      </c>
      <c r="E62" s="148" t="s">
        <v>1453</v>
      </c>
      <c r="F62" s="589">
        <v>18</v>
      </c>
      <c r="G62" s="148">
        <v>85.714285714285708</v>
      </c>
      <c r="H62" s="589">
        <v>0</v>
      </c>
      <c r="I62" s="148" t="s">
        <v>1453</v>
      </c>
      <c r="J62" s="589">
        <v>0</v>
      </c>
      <c r="K62" s="148" t="s">
        <v>1453</v>
      </c>
      <c r="L62" s="589">
        <v>86</v>
      </c>
      <c r="M62" s="148">
        <v>286.66666666666669</v>
      </c>
      <c r="N62" s="589">
        <v>104</v>
      </c>
      <c r="O62" s="148">
        <v>203.92156862745097</v>
      </c>
    </row>
    <row r="63" spans="1:15">
      <c r="A63" s="59" t="s">
        <v>2357</v>
      </c>
      <c r="B63" s="589">
        <v>0</v>
      </c>
      <c r="C63" s="148" t="s">
        <v>1453</v>
      </c>
      <c r="D63" s="196">
        <v>0</v>
      </c>
      <c r="E63" s="148" t="s">
        <v>1453</v>
      </c>
      <c r="F63" s="589">
        <v>0</v>
      </c>
      <c r="G63" s="148" t="s">
        <v>1453</v>
      </c>
      <c r="H63" s="589">
        <v>0</v>
      </c>
      <c r="I63" s="148" t="s">
        <v>1453</v>
      </c>
      <c r="J63" s="589">
        <v>0</v>
      </c>
      <c r="K63" s="148" t="s">
        <v>1453</v>
      </c>
      <c r="L63" s="589">
        <v>-79</v>
      </c>
      <c r="M63" s="148">
        <v>0</v>
      </c>
      <c r="N63" s="589">
        <v>-79</v>
      </c>
      <c r="O63" s="148">
        <v>0</v>
      </c>
    </row>
    <row r="64" spans="1:15">
      <c r="A64" s="59" t="s">
        <v>248</v>
      </c>
      <c r="B64" s="589">
        <v>0</v>
      </c>
      <c r="C64" s="148" t="s">
        <v>1453</v>
      </c>
      <c r="D64" s="196">
        <v>0</v>
      </c>
      <c r="E64" s="148" t="s">
        <v>1453</v>
      </c>
      <c r="F64" s="589">
        <v>0</v>
      </c>
      <c r="G64" s="148" t="s">
        <v>1453</v>
      </c>
      <c r="H64" s="589">
        <v>0</v>
      </c>
      <c r="I64" s="148" t="s">
        <v>1453</v>
      </c>
      <c r="J64" s="589">
        <v>0</v>
      </c>
      <c r="K64" s="148" t="s">
        <v>1453</v>
      </c>
      <c r="L64" s="589">
        <v>25.778694013999996</v>
      </c>
      <c r="M64" s="148">
        <v>0</v>
      </c>
      <c r="N64" s="589">
        <v>25.778694013999996</v>
      </c>
      <c r="O64" s="148">
        <v>0</v>
      </c>
    </row>
    <row r="65" spans="1:15">
      <c r="A65" s="59" t="s">
        <v>2358</v>
      </c>
      <c r="B65" s="589">
        <v>0</v>
      </c>
      <c r="C65" s="148" t="s">
        <v>1453</v>
      </c>
      <c r="D65" s="196">
        <v>0</v>
      </c>
      <c r="E65" s="148" t="s">
        <v>1453</v>
      </c>
      <c r="F65" s="589">
        <v>4</v>
      </c>
      <c r="G65" s="148">
        <v>200</v>
      </c>
      <c r="H65" s="589">
        <v>0</v>
      </c>
      <c r="I65" s="148" t="s">
        <v>1453</v>
      </c>
      <c r="J65" s="589">
        <v>0</v>
      </c>
      <c r="K65" s="148" t="s">
        <v>1453</v>
      </c>
      <c r="L65" s="589">
        <v>200</v>
      </c>
      <c r="M65" s="148">
        <v>21.598272138228943</v>
      </c>
      <c r="N65" s="589">
        <v>204</v>
      </c>
      <c r="O65" s="148">
        <v>21.982758620689655</v>
      </c>
    </row>
    <row r="66" spans="1:15">
      <c r="A66" s="60" t="s">
        <v>2359</v>
      </c>
      <c r="B66" s="589">
        <v>0</v>
      </c>
      <c r="C66" s="148" t="s">
        <v>1453</v>
      </c>
      <c r="D66" s="196">
        <v>0</v>
      </c>
      <c r="E66" s="148" t="s">
        <v>1453</v>
      </c>
      <c r="F66" s="589">
        <v>-11</v>
      </c>
      <c r="G66" s="148">
        <v>-13.924050632911392</v>
      </c>
      <c r="H66" s="589">
        <v>0</v>
      </c>
      <c r="I66" s="148" t="s">
        <v>1453</v>
      </c>
      <c r="J66" s="589">
        <v>0</v>
      </c>
      <c r="K66" s="148" t="s">
        <v>1453</v>
      </c>
      <c r="L66" s="589">
        <v>0</v>
      </c>
      <c r="M66" s="148" t="s">
        <v>1453</v>
      </c>
      <c r="N66" s="589">
        <v>-11</v>
      </c>
      <c r="O66" s="148">
        <v>-13.924050632911392</v>
      </c>
    </row>
    <row r="67" spans="1:15">
      <c r="A67" s="59" t="s">
        <v>658</v>
      </c>
      <c r="B67" s="624">
        <v>0</v>
      </c>
      <c r="C67" s="203" t="s">
        <v>1453</v>
      </c>
      <c r="D67" s="625">
        <v>0</v>
      </c>
      <c r="E67" s="203" t="s">
        <v>1453</v>
      </c>
      <c r="F67" s="624">
        <v>0</v>
      </c>
      <c r="G67" s="203" t="s">
        <v>1453</v>
      </c>
      <c r="H67" s="624">
        <v>0</v>
      </c>
      <c r="I67" s="203" t="s">
        <v>1453</v>
      </c>
      <c r="J67" s="624">
        <v>0</v>
      </c>
      <c r="K67" s="203" t="s">
        <v>1453</v>
      </c>
      <c r="L67" s="624">
        <v>0</v>
      </c>
      <c r="M67" s="203" t="s">
        <v>1453</v>
      </c>
      <c r="N67" s="624">
        <v>0</v>
      </c>
      <c r="O67" s="203" t="s">
        <v>1453</v>
      </c>
    </row>
    <row r="68" spans="1:15">
      <c r="A68" s="59" t="s">
        <v>659</v>
      </c>
      <c r="B68" s="589">
        <v>0</v>
      </c>
      <c r="C68" s="148" t="s">
        <v>1453</v>
      </c>
      <c r="D68" s="196">
        <v>0</v>
      </c>
      <c r="E68" s="148" t="s">
        <v>1453</v>
      </c>
      <c r="F68" s="589">
        <v>179</v>
      </c>
      <c r="G68" s="148">
        <v>55.763239875389409</v>
      </c>
      <c r="H68" s="589">
        <v>0</v>
      </c>
      <c r="I68" s="148" t="s">
        <v>1453</v>
      </c>
      <c r="J68" s="589">
        <v>0</v>
      </c>
      <c r="K68" s="148" t="s">
        <v>1453</v>
      </c>
      <c r="L68" s="589">
        <v>815</v>
      </c>
      <c r="M68" s="148">
        <v>3.7747209485433744</v>
      </c>
      <c r="N68" s="589">
        <v>994</v>
      </c>
      <c r="O68" s="148">
        <v>4.5363271266885725</v>
      </c>
    </row>
    <row r="69" spans="1:15">
      <c r="A69" s="59" t="s">
        <v>249</v>
      </c>
      <c r="B69" s="589">
        <v>0</v>
      </c>
      <c r="C69" s="148" t="s">
        <v>1453</v>
      </c>
      <c r="D69" s="196">
        <v>0</v>
      </c>
      <c r="E69" s="148" t="s">
        <v>1453</v>
      </c>
      <c r="F69" s="589">
        <v>1341</v>
      </c>
      <c r="G69" s="148">
        <v>45.893223819301845</v>
      </c>
      <c r="H69" s="589">
        <v>0</v>
      </c>
      <c r="I69" s="148" t="s">
        <v>1453</v>
      </c>
      <c r="J69" s="589">
        <v>0</v>
      </c>
      <c r="K69" s="148" t="s">
        <v>1453</v>
      </c>
      <c r="L69" s="589">
        <v>19771</v>
      </c>
      <c r="M69" s="148">
        <v>15.130018213263542</v>
      </c>
      <c r="N69" s="589">
        <v>21112</v>
      </c>
      <c r="O69" s="148">
        <v>15.802868349351778</v>
      </c>
    </row>
    <row r="70" spans="1:15">
      <c r="A70" s="59" t="s">
        <v>250</v>
      </c>
      <c r="B70" s="589">
        <v>0</v>
      </c>
      <c r="C70" s="148" t="s">
        <v>1453</v>
      </c>
      <c r="D70" s="196">
        <v>0</v>
      </c>
      <c r="E70" s="148" t="s">
        <v>1453</v>
      </c>
      <c r="F70" s="589">
        <v>0</v>
      </c>
      <c r="G70" s="148" t="s">
        <v>1453</v>
      </c>
      <c r="H70" s="589">
        <v>0</v>
      </c>
      <c r="I70" s="148" t="s">
        <v>1453</v>
      </c>
      <c r="J70" s="589">
        <v>0</v>
      </c>
      <c r="K70" s="148" t="s">
        <v>1453</v>
      </c>
      <c r="L70" s="589">
        <v>0</v>
      </c>
      <c r="M70" s="148" t="s">
        <v>1453</v>
      </c>
      <c r="N70" s="589">
        <v>0</v>
      </c>
      <c r="O70" s="148" t="s">
        <v>1453</v>
      </c>
    </row>
    <row r="71" spans="1:15">
      <c r="A71" s="60" t="s">
        <v>660</v>
      </c>
      <c r="B71" s="626">
        <v>0</v>
      </c>
      <c r="C71" s="182" t="s">
        <v>1453</v>
      </c>
      <c r="D71" s="627">
        <v>0</v>
      </c>
      <c r="E71" s="182" t="s">
        <v>1453</v>
      </c>
      <c r="F71" s="626">
        <v>13</v>
      </c>
      <c r="G71" s="182">
        <v>118.18181818181819</v>
      </c>
      <c r="H71" s="626">
        <v>0</v>
      </c>
      <c r="I71" s="182" t="s">
        <v>1453</v>
      </c>
      <c r="J71" s="626">
        <v>0</v>
      </c>
      <c r="K71" s="182" t="s">
        <v>1453</v>
      </c>
      <c r="L71" s="626">
        <v>79</v>
      </c>
      <c r="M71" s="182">
        <v>102.59740259740259</v>
      </c>
      <c r="N71" s="626">
        <v>92</v>
      </c>
      <c r="O71" s="182">
        <v>104.54545454545455</v>
      </c>
    </row>
    <row r="72" spans="1:15">
      <c r="A72" s="62" t="s">
        <v>661</v>
      </c>
      <c r="B72" s="589">
        <v>0</v>
      </c>
      <c r="C72" s="148" t="s">
        <v>1453</v>
      </c>
      <c r="D72" s="196">
        <v>0</v>
      </c>
      <c r="E72" s="148" t="s">
        <v>1453</v>
      </c>
      <c r="F72" s="589">
        <v>0</v>
      </c>
      <c r="G72" s="148" t="s">
        <v>1453</v>
      </c>
      <c r="H72" s="589">
        <v>0</v>
      </c>
      <c r="I72" s="148" t="s">
        <v>1453</v>
      </c>
      <c r="J72" s="589">
        <v>0</v>
      </c>
      <c r="K72" s="148" t="s">
        <v>1453</v>
      </c>
      <c r="L72" s="589">
        <v>0</v>
      </c>
      <c r="M72" s="148" t="s">
        <v>1453</v>
      </c>
      <c r="N72" s="589">
        <v>0</v>
      </c>
      <c r="O72" s="148" t="s">
        <v>1453</v>
      </c>
    </row>
    <row r="73" spans="1:15">
      <c r="A73" s="59" t="s">
        <v>426</v>
      </c>
      <c r="B73" s="589">
        <v>0</v>
      </c>
      <c r="C73" s="148" t="s">
        <v>1453</v>
      </c>
      <c r="D73" s="196">
        <v>0</v>
      </c>
      <c r="E73" s="148" t="s">
        <v>1453</v>
      </c>
      <c r="F73" s="589">
        <v>0</v>
      </c>
      <c r="G73" s="148" t="s">
        <v>1453</v>
      </c>
      <c r="H73" s="589">
        <v>0</v>
      </c>
      <c r="I73" s="148" t="s">
        <v>1453</v>
      </c>
      <c r="J73" s="589">
        <v>0</v>
      </c>
      <c r="K73" s="148" t="s">
        <v>1453</v>
      </c>
      <c r="L73" s="589">
        <v>0</v>
      </c>
      <c r="M73" s="148" t="s">
        <v>1453</v>
      </c>
      <c r="N73" s="589">
        <v>0</v>
      </c>
      <c r="O73" s="148" t="s">
        <v>1453</v>
      </c>
    </row>
    <row r="74" spans="1:15">
      <c r="A74" s="59" t="s">
        <v>251</v>
      </c>
      <c r="B74" s="589">
        <v>0</v>
      </c>
      <c r="C74" s="148" t="s">
        <v>1453</v>
      </c>
      <c r="D74" s="196">
        <v>0</v>
      </c>
      <c r="E74" s="148" t="s">
        <v>1453</v>
      </c>
      <c r="F74" s="589">
        <v>-3</v>
      </c>
      <c r="G74" s="148">
        <v>-12</v>
      </c>
      <c r="H74" s="589">
        <v>0</v>
      </c>
      <c r="I74" s="148" t="s">
        <v>1453</v>
      </c>
      <c r="J74" s="589">
        <v>0</v>
      </c>
      <c r="K74" s="148" t="s">
        <v>1453</v>
      </c>
      <c r="L74" s="589">
        <v>-25</v>
      </c>
      <c r="M74" s="148">
        <v>0</v>
      </c>
      <c r="N74" s="589">
        <v>-28</v>
      </c>
      <c r="O74" s="148">
        <v>-112</v>
      </c>
    </row>
    <row r="75" spans="1:15">
      <c r="A75" s="59" t="s">
        <v>252</v>
      </c>
      <c r="B75" s="589">
        <v>0</v>
      </c>
      <c r="C75" s="148" t="s">
        <v>1453</v>
      </c>
      <c r="D75" s="196">
        <v>0</v>
      </c>
      <c r="E75" s="148" t="s">
        <v>1453</v>
      </c>
      <c r="F75" s="589">
        <v>119</v>
      </c>
      <c r="G75" s="148">
        <v>46.8503937007874</v>
      </c>
      <c r="H75" s="589">
        <v>0</v>
      </c>
      <c r="I75" s="148" t="s">
        <v>1453</v>
      </c>
      <c r="J75" s="589">
        <v>0</v>
      </c>
      <c r="K75" s="148" t="s">
        <v>1453</v>
      </c>
      <c r="L75" s="589">
        <v>193</v>
      </c>
      <c r="M75" s="148">
        <v>18.866080156402738</v>
      </c>
      <c r="N75" s="589">
        <v>312</v>
      </c>
      <c r="O75" s="148">
        <v>24.432263116679717</v>
      </c>
    </row>
    <row r="76" spans="1:15" ht="13.5" thickBot="1">
      <c r="A76" s="62" t="s">
        <v>1618</v>
      </c>
      <c r="B76" s="630">
        <v>0</v>
      </c>
      <c r="C76" s="594" t="s">
        <v>1453</v>
      </c>
      <c r="D76" s="631">
        <v>0</v>
      </c>
      <c r="E76" s="594" t="s">
        <v>1453</v>
      </c>
      <c r="F76" s="630">
        <v>5883</v>
      </c>
      <c r="G76" s="594">
        <v>37.45940783190067</v>
      </c>
      <c r="H76" s="630">
        <v>0</v>
      </c>
      <c r="I76" s="594" t="s">
        <v>1453</v>
      </c>
      <c r="J76" s="630">
        <v>0</v>
      </c>
      <c r="K76" s="594" t="s">
        <v>1453</v>
      </c>
      <c r="L76" s="630">
        <v>19553.778694013999</v>
      </c>
      <c r="M76" s="594">
        <v>5.5338899248934474</v>
      </c>
      <c r="N76" s="630">
        <v>25436.778694013999</v>
      </c>
      <c r="O76" s="594">
        <v>6.8924833407886714</v>
      </c>
    </row>
    <row r="77" spans="1:15" ht="13.5" thickBot="1">
      <c r="A77" s="195" t="s">
        <v>2021</v>
      </c>
      <c r="B77" s="198">
        <v>42166.336408463045</v>
      </c>
      <c r="C77" s="634">
        <v>4.8711604400188451</v>
      </c>
      <c r="D77" s="198">
        <v>61245.897412548991</v>
      </c>
      <c r="E77" s="151">
        <v>30.412367743754064</v>
      </c>
      <c r="F77" s="198">
        <v>32463.438751762973</v>
      </c>
      <c r="G77" s="151">
        <v>1.4575538235433636</v>
      </c>
      <c r="H77" s="198">
        <v>22672.44581075</v>
      </c>
      <c r="I77" s="151">
        <v>10.235685975920653</v>
      </c>
      <c r="J77" s="198">
        <v>2005.1596961</v>
      </c>
      <c r="K77" s="151">
        <v>9.7401906108355938</v>
      </c>
      <c r="L77" s="198">
        <v>27273.611832536004</v>
      </c>
      <c r="M77" s="151">
        <v>5.2653154710746897</v>
      </c>
      <c r="N77" s="198">
        <v>187826.88991216102</v>
      </c>
      <c r="O77" s="151">
        <v>4.6327266457854313</v>
      </c>
    </row>
    <row r="78" spans="1:15">
      <c r="A78" s="192">
        <v>2002</v>
      </c>
      <c r="B78" s="199"/>
      <c r="C78" s="200">
        <v>8.6484333217746219</v>
      </c>
      <c r="D78" s="153"/>
      <c r="E78" s="200">
        <v>28.844127008248385</v>
      </c>
      <c r="F78" s="153"/>
      <c r="G78" s="200">
        <v>7.2868118100805255</v>
      </c>
      <c r="H78" s="153"/>
      <c r="I78" s="200">
        <v>9.4968831602371289</v>
      </c>
      <c r="J78" s="153"/>
      <c r="K78" s="200">
        <v>11.938188693321621</v>
      </c>
      <c r="L78" s="153"/>
      <c r="M78" s="200">
        <v>10.28347855859413</v>
      </c>
      <c r="N78" s="153"/>
      <c r="O78" s="200">
        <v>9.3034588047685407</v>
      </c>
    </row>
    <row r="79" spans="1:15">
      <c r="A79" s="193">
        <v>2001</v>
      </c>
      <c r="B79" s="201"/>
      <c r="C79" s="148">
        <v>4.7048555916465382</v>
      </c>
      <c r="D79" s="155"/>
      <c r="E79" s="148">
        <v>27.68248283170465</v>
      </c>
      <c r="F79" s="155"/>
      <c r="G79" s="148">
        <v>9.261074253305253</v>
      </c>
      <c r="H79" s="155"/>
      <c r="I79" s="148">
        <v>14.881071905084994</v>
      </c>
      <c r="J79" s="155"/>
      <c r="K79" s="148">
        <v>7.7823939663491224</v>
      </c>
      <c r="L79" s="155"/>
      <c r="M79" s="148">
        <v>10.193606666520436</v>
      </c>
      <c r="N79" s="155"/>
      <c r="O79" s="148">
        <v>9.6970655966148342</v>
      </c>
    </row>
    <row r="80" spans="1:15">
      <c r="A80" s="193">
        <v>2000</v>
      </c>
      <c r="B80" s="201"/>
      <c r="C80" s="148">
        <v>17.100148366488369</v>
      </c>
      <c r="D80" s="155"/>
      <c r="E80" s="148">
        <v>28.162627377343256</v>
      </c>
      <c r="F80" s="155"/>
      <c r="G80" s="148">
        <v>12.334678839415432</v>
      </c>
      <c r="H80" s="155"/>
      <c r="I80" s="148">
        <v>20.668805978349642</v>
      </c>
      <c r="J80" s="155"/>
      <c r="K80" s="148">
        <v>20.678330244320069</v>
      </c>
      <c r="L80" s="155"/>
      <c r="M80" s="148">
        <v>12.327404307679917</v>
      </c>
      <c r="N80" s="155"/>
      <c r="O80" s="148">
        <v>14.385620029179583</v>
      </c>
    </row>
    <row r="81" spans="1:15" ht="13.5" thickBot="1">
      <c r="A81" s="194">
        <v>1999</v>
      </c>
      <c r="B81" s="41"/>
      <c r="C81" s="197">
        <v>18.078066514830571</v>
      </c>
      <c r="D81" s="41"/>
      <c r="E81" s="197">
        <v>26.149367490634159</v>
      </c>
      <c r="F81" s="41"/>
      <c r="G81" s="197">
        <v>2.5935054797322534</v>
      </c>
      <c r="H81" s="41"/>
      <c r="I81" s="197">
        <v>20.649192621633212</v>
      </c>
      <c r="J81" s="41"/>
      <c r="K81" s="197">
        <v>4.7895878590423786</v>
      </c>
      <c r="L81" s="41"/>
      <c r="M81" s="197">
        <v>7.7201797429677477</v>
      </c>
      <c r="N81" s="41"/>
      <c r="O81" s="197">
        <v>8.5077147513298392</v>
      </c>
    </row>
    <row r="82" spans="1:15">
      <c r="A82" s="1" t="s">
        <v>1686</v>
      </c>
      <c r="B82" s="8"/>
      <c r="C82" s="8"/>
      <c r="D82" s="8"/>
      <c r="E82" s="8"/>
      <c r="F82" s="8"/>
      <c r="G82" s="8"/>
      <c r="H82" s="8"/>
    </row>
    <row r="83" spans="1:15">
      <c r="A83" s="1" t="s">
        <v>1456</v>
      </c>
      <c r="B83" s="8"/>
      <c r="C83" s="8"/>
      <c r="D83" s="8"/>
      <c r="E83" s="8"/>
      <c r="F83" s="8"/>
      <c r="G83" s="8"/>
      <c r="H83" s="8"/>
    </row>
    <row r="86" spans="1:15" ht="13.5" thickBot="1"/>
    <row r="87" spans="1:15" ht="13.5" thickBot="1">
      <c r="A87" s="609" t="s">
        <v>1909</v>
      </c>
    </row>
  </sheetData>
  <mergeCells count="24">
    <mergeCell ref="B11:B13"/>
    <mergeCell ref="C11:C13"/>
    <mergeCell ref="D11:D13"/>
    <mergeCell ref="E11:E13"/>
    <mergeCell ref="F11:F13"/>
    <mergeCell ref="G11:G13"/>
    <mergeCell ref="H9:I10"/>
    <mergeCell ref="J9:K10"/>
    <mergeCell ref="A5:O5"/>
    <mergeCell ref="A6:O6"/>
    <mergeCell ref="A9:A13"/>
    <mergeCell ref="B9:C10"/>
    <mergeCell ref="D9:E10"/>
    <mergeCell ref="F9:G10"/>
    <mergeCell ref="L9:M10"/>
    <mergeCell ref="N9:O10"/>
    <mergeCell ref="H11:H13"/>
    <mergeCell ref="I11:I13"/>
    <mergeCell ref="J11:J13"/>
    <mergeCell ref="K11:K13"/>
    <mergeCell ref="L11:L13"/>
    <mergeCell ref="M11:M13"/>
    <mergeCell ref="N11:N13"/>
    <mergeCell ref="O11:O13"/>
  </mergeCells>
  <phoneticPr fontId="2" type="noConversion"/>
  <hyperlinks>
    <hyperlink ref="A1" location="icindekiler!A89" display="İÇİNDEKİLER"/>
    <hyperlink ref="A2" location="Index!A89" display="INDEX"/>
    <hyperlink ref="B1" location="'35'!A87" display="▼"/>
    <hyperlink ref="A87" location="'35'!A1" display="▲"/>
  </hyperlinks>
  <pageMargins left="0.22" right="0.02" top="0.74" bottom="0.62" header="0.5" footer="0.5"/>
  <pageSetup paperSize="9" scale="65" orientation="portrait" verticalDpi="1200" r:id="rId1"/>
  <headerFooter alignWithMargins="0"/>
  <webPublishItems count="1">
    <webPublishItem id="3892" divId="Tablolar son_3892" sourceType="sheet" destinationFile="F:\karıştı valla\Tablolar\Tablolar Son\35.htm"/>
  </webPublishItem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8"/>
  <dimension ref="A1:H87"/>
  <sheetViews>
    <sheetView workbookViewId="0">
      <selection activeCell="A3" sqref="A3"/>
    </sheetView>
  </sheetViews>
  <sheetFormatPr defaultRowHeight="12.75"/>
  <cols>
    <col min="1" max="1" width="23.5703125" style="1" customWidth="1"/>
    <col min="2" max="8" width="15.7109375" style="1" customWidth="1"/>
    <col min="9" max="16384" width="9.140625" style="1"/>
  </cols>
  <sheetData>
    <row r="1" spans="1:8">
      <c r="A1" s="7" t="s">
        <v>1438</v>
      </c>
      <c r="B1" s="546" t="s">
        <v>1908</v>
      </c>
    </row>
    <row r="2" spans="1:8">
      <c r="A2" s="179" t="s">
        <v>1437</v>
      </c>
    </row>
    <row r="3" spans="1:8">
      <c r="A3" s="26" t="s">
        <v>650</v>
      </c>
      <c r="H3" s="27" t="s">
        <v>651</v>
      </c>
    </row>
    <row r="4" spans="1:8">
      <c r="A4" s="26"/>
    </row>
    <row r="5" spans="1:8" ht="15.75">
      <c r="A5" s="714" t="s">
        <v>238</v>
      </c>
      <c r="B5" s="714"/>
      <c r="C5" s="714"/>
      <c r="D5" s="714"/>
      <c r="E5" s="714"/>
      <c r="F5" s="714"/>
      <c r="G5" s="714"/>
      <c r="H5" s="714"/>
    </row>
    <row r="6" spans="1:8" ht="14.25">
      <c r="A6" s="759" t="s">
        <v>2327</v>
      </c>
      <c r="B6" s="759"/>
      <c r="C6" s="759"/>
      <c r="D6" s="759"/>
      <c r="E6" s="759"/>
      <c r="F6" s="759"/>
      <c r="G6" s="759"/>
      <c r="H6" s="759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 ht="13.5" thickBot="1"/>
    <row r="9" spans="1:8" ht="12.75" customHeight="1">
      <c r="A9" s="697" t="s">
        <v>1620</v>
      </c>
      <c r="B9" s="30"/>
      <c r="C9" s="12"/>
      <c r="D9" s="30"/>
      <c r="E9" s="127"/>
      <c r="F9" s="124"/>
      <c r="G9" s="12"/>
      <c r="H9" s="30"/>
    </row>
    <row r="10" spans="1:8" ht="12.75" customHeight="1">
      <c r="A10" s="698"/>
      <c r="B10" s="112" t="s">
        <v>1441</v>
      </c>
      <c r="C10" s="114" t="s">
        <v>1853</v>
      </c>
      <c r="D10" s="112" t="s">
        <v>1854</v>
      </c>
      <c r="E10" s="110" t="s">
        <v>1855</v>
      </c>
      <c r="F10" s="112" t="s">
        <v>1856</v>
      </c>
      <c r="G10" s="114" t="s">
        <v>1857</v>
      </c>
      <c r="H10" s="112" t="s">
        <v>612</v>
      </c>
    </row>
    <row r="11" spans="1:8" ht="12.75" customHeight="1">
      <c r="A11" s="698"/>
      <c r="B11" s="167" t="s">
        <v>1859</v>
      </c>
      <c r="C11" s="590" t="s">
        <v>1860</v>
      </c>
      <c r="D11" s="167" t="s">
        <v>1442</v>
      </c>
      <c r="E11" s="591" t="s">
        <v>1861</v>
      </c>
      <c r="F11" s="167" t="s">
        <v>1862</v>
      </c>
      <c r="G11" s="590" t="s">
        <v>1863</v>
      </c>
      <c r="H11" s="167" t="s">
        <v>614</v>
      </c>
    </row>
    <row r="12" spans="1:8" ht="12.75" customHeight="1">
      <c r="A12" s="698"/>
      <c r="B12" s="35"/>
      <c r="C12" s="107"/>
      <c r="D12" s="35"/>
      <c r="E12" s="128"/>
      <c r="F12" s="35"/>
      <c r="G12" s="107"/>
      <c r="H12" s="35"/>
    </row>
    <row r="13" spans="1:8" ht="13.5" customHeight="1" thickBot="1">
      <c r="A13" s="699"/>
      <c r="B13" s="41"/>
      <c r="C13" s="121"/>
      <c r="D13" s="41"/>
      <c r="E13" s="134"/>
      <c r="F13" s="41"/>
      <c r="G13" s="121"/>
      <c r="H13" s="41"/>
    </row>
    <row r="14" spans="1:8">
      <c r="A14" s="57" t="s">
        <v>1928</v>
      </c>
      <c r="B14" s="142"/>
      <c r="C14" s="143"/>
      <c r="D14" s="144"/>
      <c r="E14" s="143"/>
      <c r="F14" s="144"/>
      <c r="G14" s="143"/>
      <c r="H14" s="143"/>
    </row>
    <row r="15" spans="1:8">
      <c r="A15" s="542" t="s">
        <v>626</v>
      </c>
      <c r="B15" s="145"/>
      <c r="C15" s="146"/>
      <c r="D15" s="10"/>
      <c r="E15" s="146"/>
      <c r="F15" s="10"/>
      <c r="G15" s="146"/>
      <c r="H15" s="146"/>
    </row>
    <row r="16" spans="1:8">
      <c r="A16" s="59" t="s">
        <v>627</v>
      </c>
      <c r="B16" s="147">
        <v>18.440844663002604</v>
      </c>
      <c r="C16" s="147">
        <v>39.444777311763531</v>
      </c>
      <c r="D16" s="147">
        <v>29.563450057162214</v>
      </c>
      <c r="E16" s="147">
        <v>6.6510172143974957</v>
      </c>
      <c r="F16" s="147" t="s">
        <v>1453</v>
      </c>
      <c r="G16" s="147" t="s">
        <v>1453</v>
      </c>
      <c r="H16" s="148">
        <v>26.007380073800739</v>
      </c>
    </row>
    <row r="17" spans="1:8">
      <c r="A17" s="59" t="s">
        <v>628</v>
      </c>
      <c r="B17" s="147">
        <v>38.193705336779686</v>
      </c>
      <c r="C17" s="147">
        <v>38.89235494552959</v>
      </c>
      <c r="D17" s="147">
        <v>90.755431025071871</v>
      </c>
      <c r="E17" s="147">
        <v>139.17017263890904</v>
      </c>
      <c r="F17" s="147">
        <v>37.909516380655226</v>
      </c>
      <c r="G17" s="147">
        <v>94.306619412369955</v>
      </c>
      <c r="H17" s="148">
        <v>72.542204245135778</v>
      </c>
    </row>
    <row r="18" spans="1:8">
      <c r="A18" s="59" t="s">
        <v>629</v>
      </c>
      <c r="B18" s="147">
        <v>39.137460116962899</v>
      </c>
      <c r="C18" s="147">
        <v>48.005105881582821</v>
      </c>
      <c r="D18" s="147">
        <v>81.103218552649551</v>
      </c>
      <c r="E18" s="147">
        <v>65.968232510983441</v>
      </c>
      <c r="F18" s="147">
        <v>36.363636363636367</v>
      </c>
      <c r="G18" s="147" t="s">
        <v>1453</v>
      </c>
      <c r="H18" s="148">
        <v>63.352397956213281</v>
      </c>
    </row>
    <row r="19" spans="1:8">
      <c r="A19" s="59" t="s">
        <v>630</v>
      </c>
      <c r="B19" s="147">
        <v>22.281167108753316</v>
      </c>
      <c r="C19" s="147">
        <v>28.672566371681416</v>
      </c>
      <c r="D19" s="147">
        <v>78.933393593582281</v>
      </c>
      <c r="E19" s="147">
        <v>68.2804674457429</v>
      </c>
      <c r="F19" s="147">
        <v>66.666666666666671</v>
      </c>
      <c r="G19" s="147">
        <v>136.36363636363637</v>
      </c>
      <c r="H19" s="148">
        <v>70.397137080844928</v>
      </c>
    </row>
    <row r="20" spans="1:8">
      <c r="A20" s="60" t="s">
        <v>631</v>
      </c>
      <c r="B20" s="147">
        <v>41.365199314916261</v>
      </c>
      <c r="C20" s="147">
        <v>24.289885850809664</v>
      </c>
      <c r="D20" s="147">
        <v>78.793558730607813</v>
      </c>
      <c r="E20" s="147">
        <v>79.715213589807647</v>
      </c>
      <c r="F20" s="147">
        <v>15.602836879432624</v>
      </c>
      <c r="G20" s="147">
        <v>50.282195997947667</v>
      </c>
      <c r="H20" s="148">
        <v>68.086858671189532</v>
      </c>
    </row>
    <row r="21" spans="1:8">
      <c r="A21" s="59" t="s">
        <v>632</v>
      </c>
      <c r="B21" s="202">
        <v>86.272958789936723</v>
      </c>
      <c r="C21" s="202">
        <v>142.85195408978643</v>
      </c>
      <c r="D21" s="202">
        <v>82.588265939967144</v>
      </c>
      <c r="E21" s="202">
        <v>85.850543906668776</v>
      </c>
      <c r="F21" s="202">
        <v>183.36252189141857</v>
      </c>
      <c r="G21" s="202">
        <v>32.169657422512238</v>
      </c>
      <c r="H21" s="203">
        <v>92.467569210134755</v>
      </c>
    </row>
    <row r="22" spans="1:8">
      <c r="A22" s="59" t="s">
        <v>633</v>
      </c>
      <c r="B22" s="147">
        <v>76.18058440659189</v>
      </c>
      <c r="C22" s="147">
        <v>24.218123496391339</v>
      </c>
      <c r="D22" s="147">
        <v>80.767360435712902</v>
      </c>
      <c r="E22" s="147">
        <v>86.748971193415642</v>
      </c>
      <c r="F22" s="147" t="s">
        <v>1453</v>
      </c>
      <c r="G22" s="147">
        <v>80.030959752321976</v>
      </c>
      <c r="H22" s="148">
        <v>77.728755631505365</v>
      </c>
    </row>
    <row r="23" spans="1:8">
      <c r="A23" s="59" t="s">
        <v>634</v>
      </c>
      <c r="B23" s="147">
        <v>44.685714285714283</v>
      </c>
      <c r="C23" s="147">
        <v>22.990654205607477</v>
      </c>
      <c r="D23" s="147">
        <v>70.970377936670076</v>
      </c>
      <c r="E23" s="147">
        <v>75.570032573289907</v>
      </c>
      <c r="F23" s="147" t="s">
        <v>1453</v>
      </c>
      <c r="G23" s="147">
        <v>48.734177215189874</v>
      </c>
      <c r="H23" s="148">
        <v>63.408974894426656</v>
      </c>
    </row>
    <row r="24" spans="1:8">
      <c r="A24" s="59" t="s">
        <v>635</v>
      </c>
      <c r="B24" s="147">
        <v>54.493354468967198</v>
      </c>
      <c r="C24" s="147">
        <v>15.7541504768633</v>
      </c>
      <c r="D24" s="147">
        <v>86.483563469906187</v>
      </c>
      <c r="E24" s="147">
        <v>39.398612181958363</v>
      </c>
      <c r="F24" s="147" t="s">
        <v>1453</v>
      </c>
      <c r="G24" s="147" t="s">
        <v>1453</v>
      </c>
      <c r="H24" s="148">
        <v>67.446684039780891</v>
      </c>
    </row>
    <row r="25" spans="1:8">
      <c r="A25" s="60" t="s">
        <v>636</v>
      </c>
      <c r="B25" s="181">
        <v>3272.3300970873788</v>
      </c>
      <c r="C25" s="181">
        <v>-529.70297029702965</v>
      </c>
      <c r="D25" s="181">
        <v>98.93668438859352</v>
      </c>
      <c r="E25" s="181">
        <v>532.66666666666663</v>
      </c>
      <c r="F25" s="181" t="s">
        <v>1453</v>
      </c>
      <c r="G25" s="181" t="s">
        <v>1453</v>
      </c>
      <c r="H25" s="182">
        <v>224.95741056218057</v>
      </c>
    </row>
    <row r="26" spans="1:8">
      <c r="A26" s="59" t="s">
        <v>637</v>
      </c>
      <c r="B26" s="147" t="s">
        <v>1453</v>
      </c>
      <c r="C26" s="147" t="s">
        <v>1453</v>
      </c>
      <c r="D26" s="147" t="s">
        <v>1453</v>
      </c>
      <c r="E26" s="147" t="s">
        <v>1453</v>
      </c>
      <c r="F26" s="147" t="s">
        <v>1453</v>
      </c>
      <c r="G26" s="147" t="s">
        <v>1453</v>
      </c>
      <c r="H26" s="148" t="s">
        <v>1453</v>
      </c>
    </row>
    <row r="27" spans="1:8">
      <c r="A27" s="59" t="s">
        <v>638</v>
      </c>
      <c r="B27" s="147">
        <v>22.088777863182166</v>
      </c>
      <c r="C27" s="147">
        <v>31.731684110371074</v>
      </c>
      <c r="D27" s="147">
        <v>65.431116280493399</v>
      </c>
      <c r="E27" s="147">
        <v>61.619523017193565</v>
      </c>
      <c r="F27" s="147" t="s">
        <v>1453</v>
      </c>
      <c r="G27" s="147" t="s">
        <v>1453</v>
      </c>
      <c r="H27" s="148">
        <v>54.175889664566661</v>
      </c>
    </row>
    <row r="28" spans="1:8">
      <c r="A28" s="59" t="s">
        <v>639</v>
      </c>
      <c r="B28" s="147">
        <v>31.892210278309527</v>
      </c>
      <c r="C28" s="147">
        <v>78.516804185952907</v>
      </c>
      <c r="D28" s="147">
        <v>55.637065637065639</v>
      </c>
      <c r="E28" s="147">
        <v>62.580176691274353</v>
      </c>
      <c r="F28" s="147" t="s">
        <v>1453</v>
      </c>
      <c r="G28" s="147">
        <v>36.366830639494026</v>
      </c>
      <c r="H28" s="148">
        <v>49.496015002344116</v>
      </c>
    </row>
    <row r="29" spans="1:8">
      <c r="A29" s="59" t="s">
        <v>640</v>
      </c>
      <c r="B29" s="147">
        <v>25.945547210300429</v>
      </c>
      <c r="C29" s="147">
        <v>44.1</v>
      </c>
      <c r="D29" s="147">
        <v>82.786632390745496</v>
      </c>
      <c r="E29" s="147">
        <v>91.703516529795749</v>
      </c>
      <c r="F29" s="147" t="s">
        <v>1453</v>
      </c>
      <c r="G29" s="147">
        <v>41.25</v>
      </c>
      <c r="H29" s="148">
        <v>61.277949066543663</v>
      </c>
    </row>
    <row r="30" spans="1:8">
      <c r="A30" s="60" t="s">
        <v>641</v>
      </c>
      <c r="B30" s="147">
        <v>286.36363636363637</v>
      </c>
      <c r="C30" s="147">
        <v>0</v>
      </c>
      <c r="D30" s="147">
        <v>452.64900662251654</v>
      </c>
      <c r="E30" s="147">
        <v>-3900</v>
      </c>
      <c r="F30" s="147" t="s">
        <v>1453</v>
      </c>
      <c r="G30" s="147" t="s">
        <v>1453</v>
      </c>
      <c r="H30" s="148">
        <v>527.10280373831779</v>
      </c>
    </row>
    <row r="31" spans="1:8">
      <c r="A31" s="59" t="s">
        <v>2332</v>
      </c>
      <c r="B31" s="202">
        <v>10.624351341017098</v>
      </c>
      <c r="C31" s="202">
        <v>37.757405760415956</v>
      </c>
      <c r="D31" s="202">
        <v>73.543916817771702</v>
      </c>
      <c r="E31" s="202">
        <v>24.723324284819377</v>
      </c>
      <c r="F31" s="202">
        <v>60.936093609360938</v>
      </c>
      <c r="G31" s="202">
        <v>59.814353633688022</v>
      </c>
      <c r="H31" s="203">
        <v>46.006730690306163</v>
      </c>
    </row>
    <row r="32" spans="1:8">
      <c r="A32" s="59" t="s">
        <v>2333</v>
      </c>
      <c r="B32" s="147">
        <v>37.163486333161423</v>
      </c>
      <c r="C32" s="147">
        <v>203.20953690967445</v>
      </c>
      <c r="D32" s="147">
        <v>75.415255818913806</v>
      </c>
      <c r="E32" s="147">
        <v>5315.3846153846152</v>
      </c>
      <c r="F32" s="147">
        <v>41.022322872856684</v>
      </c>
      <c r="G32" s="147">
        <v>99.17830731306492</v>
      </c>
      <c r="H32" s="148">
        <v>74.795688515739897</v>
      </c>
    </row>
    <row r="33" spans="1:8">
      <c r="A33" s="59" t="s">
        <v>2334</v>
      </c>
      <c r="B33" s="147">
        <v>57.621621621621621</v>
      </c>
      <c r="C33" s="147">
        <v>1.3333333333333333</v>
      </c>
      <c r="D33" s="147">
        <v>64.662647617474605</v>
      </c>
      <c r="E33" s="147">
        <v>109.80392156862744</v>
      </c>
      <c r="F33" s="147" t="s">
        <v>1453</v>
      </c>
      <c r="G33" s="147" t="s">
        <v>1453</v>
      </c>
      <c r="H33" s="148">
        <v>63.275732531930878</v>
      </c>
    </row>
    <row r="34" spans="1:8">
      <c r="A34" s="59" t="s">
        <v>2335</v>
      </c>
      <c r="B34" s="147">
        <v>37.460172963131541</v>
      </c>
      <c r="C34" s="147">
        <v>80.954115076474878</v>
      </c>
      <c r="D34" s="147">
        <v>91.268211129687131</v>
      </c>
      <c r="E34" s="147">
        <v>50.446791226645004</v>
      </c>
      <c r="F34" s="147" t="s">
        <v>1453</v>
      </c>
      <c r="G34" s="147">
        <v>135.50724637681159</v>
      </c>
      <c r="H34" s="148">
        <v>75.640499501670874</v>
      </c>
    </row>
    <row r="35" spans="1:8">
      <c r="A35" s="60" t="s">
        <v>2336</v>
      </c>
      <c r="B35" s="181">
        <v>41.860465116279073</v>
      </c>
      <c r="C35" s="181">
        <v>20.502092050209207</v>
      </c>
      <c r="D35" s="181">
        <v>81.083366494230006</v>
      </c>
      <c r="E35" s="181">
        <v>100.5464480874317</v>
      </c>
      <c r="F35" s="181">
        <v>375</v>
      </c>
      <c r="G35" s="181">
        <v>35.279187817258887</v>
      </c>
      <c r="H35" s="182">
        <v>74.938900625491897</v>
      </c>
    </row>
    <row r="36" spans="1:8">
      <c r="A36" s="59" t="s">
        <v>2337</v>
      </c>
      <c r="B36" s="147">
        <v>51.526906354950405</v>
      </c>
      <c r="C36" s="147">
        <v>51.305379746835442</v>
      </c>
      <c r="D36" s="147">
        <v>75.761048203488983</v>
      </c>
      <c r="E36" s="147">
        <v>3.3459357277882797</v>
      </c>
      <c r="F36" s="147">
        <v>43.022181146025879</v>
      </c>
      <c r="G36" s="147" t="s">
        <v>1453</v>
      </c>
      <c r="H36" s="148">
        <v>66.497627505644544</v>
      </c>
    </row>
    <row r="37" spans="1:8">
      <c r="A37" s="59" t="s">
        <v>2338</v>
      </c>
      <c r="B37" s="147">
        <v>17.663817663817664</v>
      </c>
      <c r="C37" s="147">
        <v>80</v>
      </c>
      <c r="D37" s="147">
        <v>94.465835671865818</v>
      </c>
      <c r="E37" s="147">
        <v>34.033613445378151</v>
      </c>
      <c r="F37" s="147" t="s">
        <v>1453</v>
      </c>
      <c r="G37" s="147">
        <v>0</v>
      </c>
      <c r="H37" s="148">
        <v>91.847485262761822</v>
      </c>
    </row>
    <row r="38" spans="1:8">
      <c r="A38" s="59" t="s">
        <v>2339</v>
      </c>
      <c r="B38" s="147">
        <v>27.538105312668421</v>
      </c>
      <c r="C38" s="147">
        <v>33.44313229088425</v>
      </c>
      <c r="D38" s="147">
        <v>65.220659267026448</v>
      </c>
      <c r="E38" s="147">
        <v>40.982803753289375</v>
      </c>
      <c r="F38" s="147">
        <v>22.193491504779026</v>
      </c>
      <c r="G38" s="147">
        <v>1.3016267691864065</v>
      </c>
      <c r="H38" s="148">
        <v>48.10587069889808</v>
      </c>
    </row>
    <row r="39" spans="1:8">
      <c r="A39" s="59" t="s">
        <v>2340</v>
      </c>
      <c r="B39" s="147" t="s">
        <v>1453</v>
      </c>
      <c r="C39" s="147">
        <v>0</v>
      </c>
      <c r="D39" s="147">
        <v>0</v>
      </c>
      <c r="E39" s="147" t="s">
        <v>1453</v>
      </c>
      <c r="F39" s="147" t="s">
        <v>1453</v>
      </c>
      <c r="G39" s="147" t="s">
        <v>1453</v>
      </c>
      <c r="H39" s="148">
        <v>0</v>
      </c>
    </row>
    <row r="40" spans="1:8">
      <c r="A40" s="60" t="s">
        <v>2341</v>
      </c>
      <c r="B40" s="147">
        <v>0</v>
      </c>
      <c r="C40" s="147">
        <v>0</v>
      </c>
      <c r="D40" s="147">
        <v>0</v>
      </c>
      <c r="E40" s="147">
        <v>27350</v>
      </c>
      <c r="F40" s="147" t="s">
        <v>1453</v>
      </c>
      <c r="G40" s="147" t="s">
        <v>1453</v>
      </c>
      <c r="H40" s="148">
        <v>42650</v>
      </c>
    </row>
    <row r="41" spans="1:8">
      <c r="A41" s="59" t="s">
        <v>2342</v>
      </c>
      <c r="B41" s="202">
        <v>47.718702865761692</v>
      </c>
      <c r="C41" s="202">
        <v>13.701784686240645</v>
      </c>
      <c r="D41" s="202">
        <v>73.443896294741265</v>
      </c>
      <c r="E41" s="202">
        <v>54.95025281357038</v>
      </c>
      <c r="F41" s="202" t="s">
        <v>1453</v>
      </c>
      <c r="G41" s="202" t="s">
        <v>1453</v>
      </c>
      <c r="H41" s="203">
        <v>65.15262609501022</v>
      </c>
    </row>
    <row r="42" spans="1:8">
      <c r="A42" s="59" t="s">
        <v>2343</v>
      </c>
      <c r="B42" s="147">
        <v>18.064076346284935</v>
      </c>
      <c r="C42" s="147">
        <v>0</v>
      </c>
      <c r="D42" s="147">
        <v>21.112929623567922</v>
      </c>
      <c r="E42" s="147">
        <v>13.913043478260869</v>
      </c>
      <c r="F42" s="147" t="s">
        <v>1453</v>
      </c>
      <c r="G42" s="147" t="s">
        <v>1453</v>
      </c>
      <c r="H42" s="148">
        <v>17.581573896353166</v>
      </c>
    </row>
    <row r="43" spans="1:8">
      <c r="A43" s="59" t="s">
        <v>2344</v>
      </c>
      <c r="B43" s="147">
        <v>61.328705999008427</v>
      </c>
      <c r="C43" s="147">
        <v>9.0322580645161299</v>
      </c>
      <c r="D43" s="147">
        <v>105.99358974358974</v>
      </c>
      <c r="E43" s="147">
        <v>104.07608695652173</v>
      </c>
      <c r="F43" s="147" t="s">
        <v>1453</v>
      </c>
      <c r="G43" s="147">
        <v>117.04545454545455</v>
      </c>
      <c r="H43" s="148">
        <v>78.399509428177225</v>
      </c>
    </row>
    <row r="44" spans="1:8">
      <c r="A44" s="59" t="s">
        <v>2345</v>
      </c>
      <c r="B44" s="147">
        <v>13.004926108374384</v>
      </c>
      <c r="C44" s="147">
        <v>22.076440387906445</v>
      </c>
      <c r="D44" s="147">
        <v>86.6823613553059</v>
      </c>
      <c r="E44" s="147">
        <v>39.52958337131917</v>
      </c>
      <c r="F44" s="147">
        <v>39.808153477218227</v>
      </c>
      <c r="G44" s="147">
        <v>52.976190476190474</v>
      </c>
      <c r="H44" s="148">
        <v>54.651301292359001</v>
      </c>
    </row>
    <row r="45" spans="1:8">
      <c r="A45" s="60" t="s">
        <v>2346</v>
      </c>
      <c r="B45" s="181">
        <v>44.995034756703078</v>
      </c>
      <c r="C45" s="181">
        <v>41.984200743494426</v>
      </c>
      <c r="D45" s="181">
        <v>91.575091575091577</v>
      </c>
      <c r="E45" s="181">
        <v>81.649899396378274</v>
      </c>
      <c r="F45" s="181" t="s">
        <v>1453</v>
      </c>
      <c r="G45" s="181" t="s">
        <v>1453</v>
      </c>
      <c r="H45" s="182">
        <v>69.388843571563029</v>
      </c>
    </row>
    <row r="46" spans="1:8">
      <c r="A46" s="59" t="s">
        <v>2347</v>
      </c>
      <c r="B46" s="147">
        <v>31.690544412607451</v>
      </c>
      <c r="C46" s="147">
        <v>20.76923076923077</v>
      </c>
      <c r="D46" s="147">
        <v>123.29096530401924</v>
      </c>
      <c r="E46" s="147">
        <v>49.586776859504134</v>
      </c>
      <c r="F46" s="147">
        <v>50</v>
      </c>
      <c r="G46" s="147">
        <v>187.5</v>
      </c>
      <c r="H46" s="148">
        <v>86.318357389713356</v>
      </c>
    </row>
    <row r="47" spans="1:8">
      <c r="A47" s="59" t="s">
        <v>2348</v>
      </c>
      <c r="B47" s="147">
        <v>25.216999672453326</v>
      </c>
      <c r="C47" s="147">
        <v>30.688010899182562</v>
      </c>
      <c r="D47" s="147">
        <v>65.731046129232951</v>
      </c>
      <c r="E47" s="147">
        <v>37.123665587141659</v>
      </c>
      <c r="F47" s="147" t="s">
        <v>1453</v>
      </c>
      <c r="G47" s="147">
        <v>48.759983186212693</v>
      </c>
      <c r="H47" s="148">
        <v>50.531882865343313</v>
      </c>
    </row>
    <row r="48" spans="1:8">
      <c r="A48" s="59" t="s">
        <v>2349</v>
      </c>
      <c r="B48" s="147">
        <v>18.048268625393494</v>
      </c>
      <c r="C48" s="147">
        <v>66.257668711656436</v>
      </c>
      <c r="D48" s="147">
        <v>109.59918822932522</v>
      </c>
      <c r="E48" s="147">
        <v>39.943342776203963</v>
      </c>
      <c r="F48" s="147" t="s">
        <v>1453</v>
      </c>
      <c r="G48" s="147">
        <v>80.781758957654716</v>
      </c>
      <c r="H48" s="148">
        <v>98.61576820565729</v>
      </c>
    </row>
    <row r="49" spans="1:8">
      <c r="A49" s="59" t="s">
        <v>2350</v>
      </c>
      <c r="B49" s="147">
        <v>-38.888888888888886</v>
      </c>
      <c r="C49" s="147">
        <v>38.46153846153846</v>
      </c>
      <c r="D49" s="147">
        <v>109.39887080704085</v>
      </c>
      <c r="E49" s="147">
        <v>-9.8360655737704921</v>
      </c>
      <c r="F49" s="147" t="s">
        <v>1453</v>
      </c>
      <c r="G49" s="147">
        <v>33.333333333333336</v>
      </c>
      <c r="H49" s="148">
        <v>84.408315565031984</v>
      </c>
    </row>
    <row r="50" spans="1:8">
      <c r="A50" s="59" t="s">
        <v>2351</v>
      </c>
      <c r="B50" s="147">
        <v>33.313748531139836</v>
      </c>
      <c r="C50" s="147">
        <v>21.346754599097537</v>
      </c>
      <c r="D50" s="147">
        <v>90.770296968255124</v>
      </c>
      <c r="E50" s="147">
        <v>65.879432172639895</v>
      </c>
      <c r="F50" s="147">
        <v>0</v>
      </c>
      <c r="G50" s="147">
        <v>80.464819103905441</v>
      </c>
      <c r="H50" s="148">
        <v>72.809695589822439</v>
      </c>
    </row>
    <row r="51" spans="1:8">
      <c r="A51" s="61" t="s">
        <v>1619</v>
      </c>
      <c r="B51" s="158">
        <v>38.301299837078204</v>
      </c>
      <c r="C51" s="158">
        <v>47.458992777731559</v>
      </c>
      <c r="D51" s="158">
        <v>78.248324798814906</v>
      </c>
      <c r="E51" s="158">
        <v>60.38465364532928</v>
      </c>
      <c r="F51" s="158">
        <v>113.10018802608128</v>
      </c>
      <c r="G51" s="158">
        <v>77.05644166555085</v>
      </c>
      <c r="H51" s="159">
        <v>64.830872941978896</v>
      </c>
    </row>
    <row r="52" spans="1:8">
      <c r="A52" s="62" t="s">
        <v>243</v>
      </c>
      <c r="B52" s="147" t="s">
        <v>1453</v>
      </c>
      <c r="C52" s="147" t="s">
        <v>1453</v>
      </c>
      <c r="D52" s="147">
        <v>13.146551724137931</v>
      </c>
      <c r="E52" s="147" t="s">
        <v>1453</v>
      </c>
      <c r="F52" s="147" t="s">
        <v>1453</v>
      </c>
      <c r="G52" s="147">
        <v>134.48275862068965</v>
      </c>
      <c r="H52" s="148">
        <v>72.851669403393544</v>
      </c>
    </row>
    <row r="53" spans="1:8">
      <c r="A53" s="59" t="s">
        <v>2352</v>
      </c>
      <c r="B53" s="147" t="s">
        <v>1453</v>
      </c>
      <c r="C53" s="147" t="s">
        <v>1453</v>
      </c>
      <c r="D53" s="147">
        <v>33.075435203094777</v>
      </c>
      <c r="E53" s="147" t="s">
        <v>1453</v>
      </c>
      <c r="F53" s="147" t="s">
        <v>1453</v>
      </c>
      <c r="G53" s="147">
        <v>98.769676135335629</v>
      </c>
      <c r="H53" s="148">
        <v>72.77498359938771</v>
      </c>
    </row>
    <row r="54" spans="1:8">
      <c r="A54" s="59" t="s">
        <v>244</v>
      </c>
      <c r="B54" s="147" t="s">
        <v>1453</v>
      </c>
      <c r="C54" s="147" t="s">
        <v>1453</v>
      </c>
      <c r="D54" s="147" t="s">
        <v>1453</v>
      </c>
      <c r="E54" s="147" t="s">
        <v>1453</v>
      </c>
      <c r="F54" s="147" t="s">
        <v>1453</v>
      </c>
      <c r="G54" s="147">
        <v>99.817146523377971</v>
      </c>
      <c r="H54" s="148">
        <v>99.817146523377971</v>
      </c>
    </row>
    <row r="55" spans="1:8">
      <c r="A55" s="59" t="s">
        <v>245</v>
      </c>
      <c r="B55" s="147" t="s">
        <v>1453</v>
      </c>
      <c r="C55" s="147" t="s">
        <v>1453</v>
      </c>
      <c r="D55" s="147">
        <v>122.22222222222223</v>
      </c>
      <c r="E55" s="147" t="s">
        <v>1453</v>
      </c>
      <c r="F55" s="147" t="s">
        <v>1453</v>
      </c>
      <c r="G55" s="147">
        <v>0</v>
      </c>
      <c r="H55" s="148">
        <v>117.85714285714286</v>
      </c>
    </row>
    <row r="56" spans="1:8">
      <c r="A56" s="60" t="s">
        <v>2353</v>
      </c>
      <c r="B56" s="147" t="s">
        <v>1453</v>
      </c>
      <c r="C56" s="147" t="s">
        <v>1453</v>
      </c>
      <c r="D56" s="147">
        <v>60.762081784386616</v>
      </c>
      <c r="E56" s="147" t="s">
        <v>1453</v>
      </c>
      <c r="F56" s="147" t="s">
        <v>1453</v>
      </c>
      <c r="G56" s="147">
        <v>84.720148293084804</v>
      </c>
      <c r="H56" s="148">
        <v>81.805436208222147</v>
      </c>
    </row>
    <row r="57" spans="1:8">
      <c r="A57" s="59" t="s">
        <v>246</v>
      </c>
      <c r="B57" s="202" t="s">
        <v>1453</v>
      </c>
      <c r="C57" s="202" t="s">
        <v>1453</v>
      </c>
      <c r="D57" s="202">
        <v>32.258064516129032</v>
      </c>
      <c r="E57" s="202" t="s">
        <v>1453</v>
      </c>
      <c r="F57" s="202" t="s">
        <v>1453</v>
      </c>
      <c r="G57" s="202">
        <v>80.858382896640407</v>
      </c>
      <c r="H57" s="203">
        <v>80.236765265964195</v>
      </c>
    </row>
    <row r="58" spans="1:8">
      <c r="A58" s="59" t="s">
        <v>2354</v>
      </c>
      <c r="B58" s="147" t="s">
        <v>1453</v>
      </c>
      <c r="C58" s="147" t="s">
        <v>1453</v>
      </c>
      <c r="D58" s="147">
        <v>-6.5708418891170428</v>
      </c>
      <c r="E58" s="147" t="s">
        <v>1453</v>
      </c>
      <c r="F58" s="147" t="s">
        <v>1453</v>
      </c>
      <c r="G58" s="147">
        <v>71.982817712379472</v>
      </c>
      <c r="H58" s="148">
        <v>70.272686633884661</v>
      </c>
    </row>
    <row r="59" spans="1:8">
      <c r="A59" s="59" t="s">
        <v>2355</v>
      </c>
      <c r="B59" s="147" t="s">
        <v>1453</v>
      </c>
      <c r="C59" s="147" t="s">
        <v>1453</v>
      </c>
      <c r="D59" s="147" t="s">
        <v>1453</v>
      </c>
      <c r="E59" s="147" t="s">
        <v>1453</v>
      </c>
      <c r="F59" s="147" t="s">
        <v>1453</v>
      </c>
      <c r="G59" s="147" t="s">
        <v>1453</v>
      </c>
      <c r="H59" s="148" t="s">
        <v>1453</v>
      </c>
    </row>
    <row r="60" spans="1:8">
      <c r="A60" s="59" t="s">
        <v>434</v>
      </c>
      <c r="B60" s="147" t="s">
        <v>1453</v>
      </c>
      <c r="C60" s="147" t="s">
        <v>1453</v>
      </c>
      <c r="D60" s="147" t="s">
        <v>1453</v>
      </c>
      <c r="E60" s="147" t="s">
        <v>1453</v>
      </c>
      <c r="F60" s="147" t="s">
        <v>1453</v>
      </c>
      <c r="G60" s="147">
        <v>43.320039880358927</v>
      </c>
      <c r="H60" s="148">
        <v>43.320039880358927</v>
      </c>
    </row>
    <row r="61" spans="1:8">
      <c r="A61" s="60" t="s">
        <v>2356</v>
      </c>
      <c r="B61" s="181" t="s">
        <v>1453</v>
      </c>
      <c r="C61" s="181" t="s">
        <v>1453</v>
      </c>
      <c r="D61" s="181">
        <v>45.185185185185183</v>
      </c>
      <c r="E61" s="181" t="s">
        <v>1453</v>
      </c>
      <c r="F61" s="181" t="s">
        <v>1453</v>
      </c>
      <c r="G61" s="181">
        <v>96.816528066528065</v>
      </c>
      <c r="H61" s="182">
        <v>96.367617698203134</v>
      </c>
    </row>
    <row r="62" spans="1:8">
      <c r="A62" s="59" t="s">
        <v>247</v>
      </c>
      <c r="B62" s="147" t="s">
        <v>1453</v>
      </c>
      <c r="C62" s="147" t="s">
        <v>1453</v>
      </c>
      <c r="D62" s="147">
        <v>3.8461538461538463</v>
      </c>
      <c r="E62" s="147" t="s">
        <v>1453</v>
      </c>
      <c r="F62" s="147" t="s">
        <v>1453</v>
      </c>
      <c r="G62" s="147">
        <v>76.325837929571492</v>
      </c>
      <c r="H62" s="148">
        <v>75.53503986571549</v>
      </c>
    </row>
    <row r="63" spans="1:8">
      <c r="A63" s="59" t="s">
        <v>2357</v>
      </c>
      <c r="B63" s="147" t="s">
        <v>1453</v>
      </c>
      <c r="C63" s="147" t="s">
        <v>1453</v>
      </c>
      <c r="D63" s="147" t="s">
        <v>1453</v>
      </c>
      <c r="E63" s="147" t="s">
        <v>1453</v>
      </c>
      <c r="F63" s="147" t="s">
        <v>1453</v>
      </c>
      <c r="G63" s="147">
        <v>2271.4285714285716</v>
      </c>
      <c r="H63" s="148">
        <v>2271.4285714285716</v>
      </c>
    </row>
    <row r="64" spans="1:8">
      <c r="A64" s="59" t="s">
        <v>248</v>
      </c>
      <c r="B64" s="147" t="s">
        <v>1453</v>
      </c>
      <c r="C64" s="147" t="s">
        <v>1453</v>
      </c>
      <c r="D64" s="147" t="s">
        <v>1453</v>
      </c>
      <c r="E64" s="147" t="s">
        <v>1453</v>
      </c>
      <c r="F64" s="147" t="s">
        <v>1453</v>
      </c>
      <c r="G64" s="147">
        <v>0</v>
      </c>
      <c r="H64" s="148">
        <v>0</v>
      </c>
    </row>
    <row r="65" spans="1:8">
      <c r="A65" s="59" t="s">
        <v>2358</v>
      </c>
      <c r="B65" s="147" t="s">
        <v>1453</v>
      </c>
      <c r="C65" s="147" t="s">
        <v>1453</v>
      </c>
      <c r="D65" s="147">
        <v>-100</v>
      </c>
      <c r="E65" s="147" t="s">
        <v>1453</v>
      </c>
      <c r="F65" s="147" t="s">
        <v>1453</v>
      </c>
      <c r="G65" s="147">
        <v>80.019980019980025</v>
      </c>
      <c r="H65" s="148">
        <v>79.66101694915254</v>
      </c>
    </row>
    <row r="66" spans="1:8">
      <c r="A66" s="60" t="s">
        <v>2359</v>
      </c>
      <c r="B66" s="147" t="s">
        <v>1453</v>
      </c>
      <c r="C66" s="147" t="s">
        <v>1453</v>
      </c>
      <c r="D66" s="147">
        <v>114.75409836065573</v>
      </c>
      <c r="E66" s="147" t="s">
        <v>1453</v>
      </c>
      <c r="F66" s="147" t="s">
        <v>1453</v>
      </c>
      <c r="G66" s="147" t="s">
        <v>1453</v>
      </c>
      <c r="H66" s="148">
        <v>114.75409836065573</v>
      </c>
    </row>
    <row r="67" spans="1:8">
      <c r="A67" s="59" t="s">
        <v>658</v>
      </c>
      <c r="B67" s="202" t="s">
        <v>1453</v>
      </c>
      <c r="C67" s="202" t="s">
        <v>1453</v>
      </c>
      <c r="D67" s="202" t="s">
        <v>1453</v>
      </c>
      <c r="E67" s="202" t="s">
        <v>1453</v>
      </c>
      <c r="F67" s="202" t="s">
        <v>1453</v>
      </c>
      <c r="G67" s="202" t="s">
        <v>1453</v>
      </c>
      <c r="H67" s="203" t="s">
        <v>1453</v>
      </c>
    </row>
    <row r="68" spans="1:8">
      <c r="A68" s="59" t="s">
        <v>659</v>
      </c>
      <c r="B68" s="147" t="s">
        <v>1453</v>
      </c>
      <c r="C68" s="147" t="s">
        <v>1453</v>
      </c>
      <c r="D68" s="147">
        <v>7.8066914498141262</v>
      </c>
      <c r="E68" s="147" t="s">
        <v>1453</v>
      </c>
      <c r="F68" s="147" t="s">
        <v>1453</v>
      </c>
      <c r="G68" s="147">
        <v>80.072164948453604</v>
      </c>
      <c r="H68" s="148">
        <v>79.083837510803804</v>
      </c>
    </row>
    <row r="69" spans="1:8">
      <c r="A69" s="59" t="s">
        <v>249</v>
      </c>
      <c r="B69" s="147" t="s">
        <v>1453</v>
      </c>
      <c r="C69" s="147" t="s">
        <v>1453</v>
      </c>
      <c r="D69" s="147">
        <v>17.349304482225659</v>
      </c>
      <c r="E69" s="147" t="s">
        <v>1453</v>
      </c>
      <c r="F69" s="147" t="s">
        <v>1453</v>
      </c>
      <c r="G69" s="147">
        <v>73.499025178717233</v>
      </c>
      <c r="H69" s="148">
        <v>72.313840632901062</v>
      </c>
    </row>
    <row r="70" spans="1:8">
      <c r="A70" s="59" t="s">
        <v>250</v>
      </c>
      <c r="B70" s="147" t="s">
        <v>1453</v>
      </c>
      <c r="C70" s="147" t="s">
        <v>1453</v>
      </c>
      <c r="D70" s="147" t="s">
        <v>1453</v>
      </c>
      <c r="E70" s="147" t="s">
        <v>1453</v>
      </c>
      <c r="F70" s="147" t="s">
        <v>1453</v>
      </c>
      <c r="G70" s="147" t="s">
        <v>1453</v>
      </c>
      <c r="H70" s="148" t="s">
        <v>1453</v>
      </c>
    </row>
    <row r="71" spans="1:8">
      <c r="A71" s="60" t="s">
        <v>660</v>
      </c>
      <c r="B71" s="181" t="s">
        <v>1453</v>
      </c>
      <c r="C71" s="181" t="s">
        <v>1453</v>
      </c>
      <c r="D71" s="181">
        <v>0</v>
      </c>
      <c r="E71" s="181" t="s">
        <v>1453</v>
      </c>
      <c r="F71" s="181" t="s">
        <v>1453</v>
      </c>
      <c r="G71" s="181">
        <v>11.235955056179776</v>
      </c>
      <c r="H71" s="182">
        <v>8.7719298245614041</v>
      </c>
    </row>
    <row r="72" spans="1:8">
      <c r="A72" s="62" t="s">
        <v>661</v>
      </c>
      <c r="B72" s="147" t="s">
        <v>1453</v>
      </c>
      <c r="C72" s="147" t="s">
        <v>1453</v>
      </c>
      <c r="D72" s="147" t="s">
        <v>1453</v>
      </c>
      <c r="E72" s="147" t="s">
        <v>1453</v>
      </c>
      <c r="F72" s="147" t="s">
        <v>1453</v>
      </c>
      <c r="G72" s="147" t="s">
        <v>1453</v>
      </c>
      <c r="H72" s="148" t="s">
        <v>1453</v>
      </c>
    </row>
    <row r="73" spans="1:8">
      <c r="A73" s="59" t="s">
        <v>426</v>
      </c>
      <c r="B73" s="147" t="s">
        <v>1453</v>
      </c>
      <c r="C73" s="147" t="s">
        <v>1453</v>
      </c>
      <c r="D73" s="147" t="s">
        <v>1453</v>
      </c>
      <c r="E73" s="147" t="s">
        <v>1453</v>
      </c>
      <c r="F73" s="147" t="s">
        <v>1453</v>
      </c>
      <c r="G73" s="147" t="s">
        <v>1453</v>
      </c>
      <c r="H73" s="148" t="s">
        <v>1453</v>
      </c>
    </row>
    <row r="74" spans="1:8">
      <c r="A74" s="59" t="s">
        <v>251</v>
      </c>
      <c r="B74" s="147" t="s">
        <v>1453</v>
      </c>
      <c r="C74" s="147" t="s">
        <v>1453</v>
      </c>
      <c r="D74" s="147">
        <v>400</v>
      </c>
      <c r="E74" s="147" t="s">
        <v>1453</v>
      </c>
      <c r="F74" s="147" t="s">
        <v>1453</v>
      </c>
      <c r="G74" s="147">
        <v>508.33333333333331</v>
      </c>
      <c r="H74" s="148">
        <v>500</v>
      </c>
    </row>
    <row r="75" spans="1:8">
      <c r="A75" s="59" t="s">
        <v>252</v>
      </c>
      <c r="B75" s="181" t="s">
        <v>1453</v>
      </c>
      <c r="C75" s="181" t="s">
        <v>1453</v>
      </c>
      <c r="D75" s="181">
        <v>10.502283105022832</v>
      </c>
      <c r="E75" s="181" t="s">
        <v>1453</v>
      </c>
      <c r="F75" s="181" t="s">
        <v>1453</v>
      </c>
      <c r="G75" s="181">
        <v>76.645626690712348</v>
      </c>
      <c r="H75" s="182">
        <v>65.73795180722891</v>
      </c>
    </row>
    <row r="76" spans="1:8" ht="13.5" thickBot="1">
      <c r="A76" s="62" t="s">
        <v>1618</v>
      </c>
      <c r="B76" s="147" t="s">
        <v>1453</v>
      </c>
      <c r="C76" s="147" t="s">
        <v>1453</v>
      </c>
      <c r="D76" s="147">
        <v>37.72759350741002</v>
      </c>
      <c r="E76" s="147" t="s">
        <v>1453</v>
      </c>
      <c r="F76" s="147" t="s">
        <v>1453</v>
      </c>
      <c r="G76" s="147">
        <v>82.577793848027781</v>
      </c>
      <c r="H76" s="148">
        <v>80.687283063725474</v>
      </c>
    </row>
    <row r="77" spans="1:8" ht="13.5" thickBot="1">
      <c r="A77" s="195" t="s">
        <v>2021</v>
      </c>
      <c r="B77" s="149">
        <v>38.301299837078204</v>
      </c>
      <c r="C77" s="150">
        <v>47.458992777731559</v>
      </c>
      <c r="D77" s="150">
        <v>77.923397015654785</v>
      </c>
      <c r="E77" s="150">
        <v>60.38465364532928</v>
      </c>
      <c r="F77" s="150">
        <v>113.10018802608128</v>
      </c>
      <c r="G77" s="150">
        <v>80.981954580752358</v>
      </c>
      <c r="H77" s="151">
        <v>66.378072018134176</v>
      </c>
    </row>
    <row r="78" spans="1:8" ht="13.5" thickBot="1">
      <c r="A78" s="192">
        <v>2002</v>
      </c>
      <c r="B78" s="152">
        <v>42.16</v>
      </c>
      <c r="C78" s="153">
        <v>51.93</v>
      </c>
      <c r="D78" s="152">
        <v>68.14</v>
      </c>
      <c r="E78" s="153">
        <v>66.319999999999993</v>
      </c>
      <c r="F78" s="152">
        <v>60.09</v>
      </c>
      <c r="G78" s="153">
        <v>74.75</v>
      </c>
      <c r="H78" s="153">
        <v>61.86</v>
      </c>
    </row>
    <row r="79" spans="1:8">
      <c r="A79" s="193">
        <v>2001</v>
      </c>
      <c r="B79" s="152">
        <v>65.969739110973535</v>
      </c>
      <c r="C79" s="153">
        <v>66.814578782937105</v>
      </c>
      <c r="D79" s="152">
        <v>71.126765981232296</v>
      </c>
      <c r="E79" s="153">
        <v>206.59939577218444</v>
      </c>
      <c r="F79" s="152">
        <v>50.033021866725043</v>
      </c>
      <c r="G79" s="153">
        <v>76.659496526941865</v>
      </c>
      <c r="H79" s="153">
        <v>77.919892048967938</v>
      </c>
    </row>
    <row r="80" spans="1:8">
      <c r="A80" s="193">
        <v>2000</v>
      </c>
      <c r="B80" s="154">
        <v>39.603615394289513</v>
      </c>
      <c r="C80" s="155">
        <v>56.621310147115096</v>
      </c>
      <c r="D80" s="154">
        <v>66.951002021323333</v>
      </c>
      <c r="E80" s="155">
        <v>69.049012938153808</v>
      </c>
      <c r="F80" s="154">
        <v>36.001047218418584</v>
      </c>
      <c r="G80" s="155">
        <v>76.043405166087609</v>
      </c>
      <c r="H80" s="155">
        <v>62.230213545384615</v>
      </c>
    </row>
    <row r="81" spans="1:8" ht="13.5" thickBot="1">
      <c r="A81" s="194">
        <v>1999</v>
      </c>
      <c r="B81" s="156">
        <v>230.86236984266753</v>
      </c>
      <c r="C81" s="157">
        <v>67.237069136988069</v>
      </c>
      <c r="D81" s="156">
        <v>82.991170513850861</v>
      </c>
      <c r="E81" s="157">
        <v>121.79920079974811</v>
      </c>
      <c r="F81" s="156">
        <v>87.784472381337537</v>
      </c>
      <c r="G81" s="157">
        <v>84.953410576735578</v>
      </c>
      <c r="H81" s="157">
        <v>114.23138345094115</v>
      </c>
    </row>
    <row r="82" spans="1:8" ht="21" customHeight="1">
      <c r="A82" s="763" t="s">
        <v>1454</v>
      </c>
      <c r="B82" s="763"/>
      <c r="C82" s="763"/>
      <c r="D82" s="763"/>
      <c r="E82" s="763"/>
      <c r="F82" s="763"/>
      <c r="G82" s="763"/>
      <c r="H82" s="763"/>
    </row>
    <row r="83" spans="1:8">
      <c r="A83" s="69" t="s">
        <v>1455</v>
      </c>
      <c r="B83" s="8"/>
      <c r="C83" s="8"/>
      <c r="D83" s="8"/>
      <c r="E83" s="8"/>
      <c r="F83" s="8"/>
      <c r="G83" s="8"/>
      <c r="H83" s="8"/>
    </row>
    <row r="86" spans="1:8" ht="13.5" thickBot="1"/>
    <row r="87" spans="1:8" ht="13.5" thickBot="1">
      <c r="A87" s="609" t="s">
        <v>1909</v>
      </c>
    </row>
  </sheetData>
  <mergeCells count="4">
    <mergeCell ref="A5:H5"/>
    <mergeCell ref="A6:H6"/>
    <mergeCell ref="A82:H82"/>
    <mergeCell ref="A9:A13"/>
  </mergeCells>
  <phoneticPr fontId="2" type="noConversion"/>
  <hyperlinks>
    <hyperlink ref="A1" location="icindekiler!A85" display="İÇİNDEKİLER"/>
    <hyperlink ref="A2" location="Index!A85" display="INDEX"/>
    <hyperlink ref="B1" location="'36A'!A87" display="▼"/>
    <hyperlink ref="A87" location="'36A'!A1" display="▲"/>
  </hyperlinks>
  <pageMargins left="0.74803149606299213" right="0.74803149606299213" top="0.55118110236220474" bottom="0.98425196850393704" header="0.51181102362204722" footer="0.51181102362204722"/>
  <pageSetup paperSize="9" scale="65" orientation="portrait" verticalDpi="1200" r:id="rId1"/>
  <headerFooter alignWithMargins="0"/>
  <webPublishItems count="1">
    <webPublishItem id="4705" divId="Tablolar son_4705" sourceType="sheet" destinationFile="F:\karıştı valla\Tablolar\Tablolar Son\36A.htm"/>
  </webPublishItem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9"/>
  <dimension ref="A1:H85"/>
  <sheetViews>
    <sheetView workbookViewId="0">
      <selection activeCell="A3" sqref="A3"/>
    </sheetView>
  </sheetViews>
  <sheetFormatPr defaultRowHeight="12.75"/>
  <cols>
    <col min="1" max="1" width="24.7109375" style="1" customWidth="1"/>
    <col min="2" max="8" width="15.85546875" style="1" customWidth="1"/>
    <col min="9" max="16384" width="9.140625" style="1"/>
  </cols>
  <sheetData>
    <row r="1" spans="1:8">
      <c r="A1" s="7" t="s">
        <v>1438</v>
      </c>
      <c r="B1" s="546" t="s">
        <v>1908</v>
      </c>
    </row>
    <row r="2" spans="1:8">
      <c r="A2" s="179" t="s">
        <v>1437</v>
      </c>
    </row>
    <row r="3" spans="1:8">
      <c r="A3" s="26" t="s">
        <v>648</v>
      </c>
      <c r="H3" s="27" t="s">
        <v>649</v>
      </c>
    </row>
    <row r="4" spans="1:8">
      <c r="A4" s="26"/>
    </row>
    <row r="5" spans="1:8" ht="15.75">
      <c r="A5" s="714" t="s">
        <v>2328</v>
      </c>
      <c r="B5" s="714"/>
      <c r="C5" s="714"/>
      <c r="D5" s="714"/>
      <c r="E5" s="714"/>
      <c r="F5" s="714"/>
      <c r="G5" s="714"/>
      <c r="H5" s="714"/>
    </row>
    <row r="6" spans="1:8" ht="14.25">
      <c r="A6" s="759" t="s">
        <v>2329</v>
      </c>
      <c r="B6" s="759"/>
      <c r="C6" s="759"/>
      <c r="D6" s="759"/>
      <c r="E6" s="759"/>
      <c r="F6" s="759"/>
      <c r="G6" s="759"/>
      <c r="H6" s="759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 ht="13.5" thickBot="1"/>
    <row r="9" spans="1:8" ht="12.75" customHeight="1">
      <c r="A9" s="697" t="s">
        <v>1620</v>
      </c>
      <c r="B9" s="30"/>
      <c r="C9" s="12"/>
      <c r="D9" s="30"/>
      <c r="E9" s="127"/>
      <c r="F9" s="124"/>
      <c r="G9" s="12"/>
      <c r="H9" s="30"/>
    </row>
    <row r="10" spans="1:8" ht="12.75" customHeight="1">
      <c r="A10" s="698"/>
      <c r="B10" s="112" t="s">
        <v>1441</v>
      </c>
      <c r="C10" s="114" t="s">
        <v>1853</v>
      </c>
      <c r="D10" s="112" t="s">
        <v>1854</v>
      </c>
      <c r="E10" s="110" t="s">
        <v>1665</v>
      </c>
      <c r="F10" s="112" t="s">
        <v>1856</v>
      </c>
      <c r="G10" s="114" t="s">
        <v>1857</v>
      </c>
      <c r="H10" s="112" t="s">
        <v>612</v>
      </c>
    </row>
    <row r="11" spans="1:8" ht="12.75" customHeight="1">
      <c r="A11" s="698"/>
      <c r="B11" s="167" t="s">
        <v>1859</v>
      </c>
      <c r="C11" s="590" t="s">
        <v>1860</v>
      </c>
      <c r="D11" s="167" t="s">
        <v>1442</v>
      </c>
      <c r="E11" s="591" t="s">
        <v>1861</v>
      </c>
      <c r="F11" s="167" t="s">
        <v>1862</v>
      </c>
      <c r="G11" s="590" t="s">
        <v>1863</v>
      </c>
      <c r="H11" s="167" t="s">
        <v>614</v>
      </c>
    </row>
    <row r="12" spans="1:8" ht="12.75" customHeight="1">
      <c r="A12" s="698"/>
      <c r="B12" s="35"/>
      <c r="C12" s="107"/>
      <c r="D12" s="35"/>
      <c r="E12" s="128"/>
      <c r="F12" s="35"/>
      <c r="G12" s="107"/>
      <c r="H12" s="35"/>
    </row>
    <row r="13" spans="1:8" ht="13.5" customHeight="1" thickBot="1">
      <c r="A13" s="699"/>
      <c r="B13" s="41"/>
      <c r="C13" s="121"/>
      <c r="D13" s="41"/>
      <c r="E13" s="134"/>
      <c r="F13" s="41"/>
      <c r="G13" s="121"/>
      <c r="H13" s="41"/>
    </row>
    <row r="14" spans="1:8">
      <c r="A14" s="57" t="s">
        <v>1928</v>
      </c>
      <c r="B14" s="142"/>
      <c r="C14" s="143"/>
      <c r="D14" s="144"/>
      <c r="E14" s="143"/>
      <c r="F14" s="144"/>
      <c r="G14" s="143"/>
      <c r="H14" s="143"/>
    </row>
    <row r="15" spans="1:8">
      <c r="A15" s="542" t="s">
        <v>626</v>
      </c>
      <c r="B15" s="145"/>
      <c r="C15" s="146"/>
      <c r="D15" s="10"/>
      <c r="E15" s="146"/>
      <c r="F15" s="10"/>
      <c r="G15" s="146"/>
      <c r="H15" s="146"/>
    </row>
    <row r="16" spans="1:8">
      <c r="A16" s="59" t="s">
        <v>627</v>
      </c>
      <c r="B16" s="147">
        <v>51.92307692307692</v>
      </c>
      <c r="C16" s="147">
        <v>35.520607375271148</v>
      </c>
      <c r="D16" s="147">
        <v>41.065725331988567</v>
      </c>
      <c r="E16" s="147">
        <v>-15.503875968992247</v>
      </c>
      <c r="F16" s="147" t="s">
        <v>1453</v>
      </c>
      <c r="G16" s="147" t="s">
        <v>1453</v>
      </c>
      <c r="H16" s="148">
        <v>43.024418106525772</v>
      </c>
    </row>
    <row r="17" spans="1:8">
      <c r="A17" s="59" t="s">
        <v>628</v>
      </c>
      <c r="B17" s="147">
        <v>71.867966991747934</v>
      </c>
      <c r="C17" s="147">
        <v>26.713562666209146</v>
      </c>
      <c r="D17" s="147">
        <v>92.443778110944521</v>
      </c>
      <c r="E17" s="147">
        <v>121.01883561643835</v>
      </c>
      <c r="F17" s="147">
        <v>37.628865979381445</v>
      </c>
      <c r="G17" s="147">
        <v>31.466794075489727</v>
      </c>
      <c r="H17" s="148">
        <v>78.528837814397221</v>
      </c>
    </row>
    <row r="18" spans="1:8">
      <c r="A18" s="59" t="s">
        <v>629</v>
      </c>
      <c r="B18" s="147">
        <v>54.597060062963237</v>
      </c>
      <c r="C18" s="147">
        <v>33.486838662410385</v>
      </c>
      <c r="D18" s="147">
        <v>87.812340642529321</v>
      </c>
      <c r="E18" s="147">
        <v>111.20238984316654</v>
      </c>
      <c r="F18" s="147">
        <v>42.857142857142854</v>
      </c>
      <c r="G18" s="147" t="s">
        <v>1453</v>
      </c>
      <c r="H18" s="148">
        <v>77.520456793453832</v>
      </c>
    </row>
    <row r="19" spans="1:8">
      <c r="A19" s="59" t="s">
        <v>630</v>
      </c>
      <c r="B19" s="147">
        <v>44.301186178442499</v>
      </c>
      <c r="C19" s="147">
        <v>39.137645107794363</v>
      </c>
      <c r="D19" s="147">
        <v>86.674533100052898</v>
      </c>
      <c r="E19" s="147">
        <v>116.12903225806451</v>
      </c>
      <c r="F19" s="147">
        <v>66.666666666666671</v>
      </c>
      <c r="G19" s="147">
        <v>136.36363636363637</v>
      </c>
      <c r="H19" s="148">
        <v>82.744061387083747</v>
      </c>
    </row>
    <row r="20" spans="1:8">
      <c r="A20" s="60" t="s">
        <v>631</v>
      </c>
      <c r="B20" s="147">
        <v>60.85098727117348</v>
      </c>
      <c r="C20" s="147">
        <v>32.547876769358865</v>
      </c>
      <c r="D20" s="147">
        <v>78.550707450350757</v>
      </c>
      <c r="E20" s="147">
        <v>119.3663771078181</v>
      </c>
      <c r="F20" s="147">
        <v>30.136986301369863</v>
      </c>
      <c r="G20" s="147">
        <v>50.282195997947667</v>
      </c>
      <c r="H20" s="148">
        <v>74.958828555892183</v>
      </c>
    </row>
    <row r="21" spans="1:8">
      <c r="A21" s="59" t="s">
        <v>632</v>
      </c>
      <c r="B21" s="202">
        <v>57.730274354959491</v>
      </c>
      <c r="C21" s="202">
        <v>96.603260869565219</v>
      </c>
      <c r="D21" s="202">
        <v>85.166760881854159</v>
      </c>
      <c r="E21" s="202">
        <v>60.9375</v>
      </c>
      <c r="F21" s="202">
        <v>68.944362174740846</v>
      </c>
      <c r="G21" s="202">
        <v>32.331809274983669</v>
      </c>
      <c r="H21" s="203">
        <v>78.730228735240459</v>
      </c>
    </row>
    <row r="22" spans="1:8">
      <c r="A22" s="59" t="s">
        <v>633</v>
      </c>
      <c r="B22" s="147">
        <v>67.34330484330485</v>
      </c>
      <c r="C22" s="147">
        <v>18.060836501901139</v>
      </c>
      <c r="D22" s="147">
        <v>81.955592008905029</v>
      </c>
      <c r="E22" s="147">
        <v>80.813953488372093</v>
      </c>
      <c r="F22" s="147" t="s">
        <v>1453</v>
      </c>
      <c r="G22" s="147">
        <v>21.55425219941349</v>
      </c>
      <c r="H22" s="148">
        <v>73.241784758478474</v>
      </c>
    </row>
    <row r="23" spans="1:8">
      <c r="A23" s="59" t="s">
        <v>634</v>
      </c>
      <c r="B23" s="147">
        <v>63.720369626355968</v>
      </c>
      <c r="C23" s="147">
        <v>66.308243727598565</v>
      </c>
      <c r="D23" s="147">
        <v>74.317337211181126</v>
      </c>
      <c r="E23" s="147">
        <v>88.37675350701403</v>
      </c>
      <c r="F23" s="147" t="s">
        <v>1453</v>
      </c>
      <c r="G23" s="147">
        <v>8.5910652920962196</v>
      </c>
      <c r="H23" s="148">
        <v>71.76204819277109</v>
      </c>
    </row>
    <row r="24" spans="1:8">
      <c r="A24" s="59" t="s">
        <v>635</v>
      </c>
      <c r="B24" s="147">
        <v>74.421965317919074</v>
      </c>
      <c r="C24" s="147">
        <v>15.753566260078561</v>
      </c>
      <c r="D24" s="147">
        <v>88.121739130434776</v>
      </c>
      <c r="E24" s="147">
        <v>107.72861356932154</v>
      </c>
      <c r="F24" s="147" t="s">
        <v>1453</v>
      </c>
      <c r="G24" s="147" t="s">
        <v>1453</v>
      </c>
      <c r="H24" s="148">
        <v>79.130201136189157</v>
      </c>
    </row>
    <row r="25" spans="1:8">
      <c r="A25" s="60" t="s">
        <v>636</v>
      </c>
      <c r="B25" s="181">
        <v>36.71641791044776</v>
      </c>
      <c r="C25" s="181">
        <v>69.230769230769226</v>
      </c>
      <c r="D25" s="181">
        <v>66.658927327606222</v>
      </c>
      <c r="E25" s="181">
        <v>-0.8771929824561403</v>
      </c>
      <c r="F25" s="181" t="s">
        <v>1453</v>
      </c>
      <c r="G25" s="181" t="s">
        <v>1453</v>
      </c>
      <c r="H25" s="182">
        <v>67.24848484848485</v>
      </c>
    </row>
    <row r="26" spans="1:8">
      <c r="A26" s="59" t="s">
        <v>637</v>
      </c>
      <c r="B26" s="147" t="s">
        <v>1453</v>
      </c>
      <c r="C26" s="147" t="s">
        <v>1453</v>
      </c>
      <c r="D26" s="147" t="s">
        <v>1453</v>
      </c>
      <c r="E26" s="147" t="s">
        <v>1453</v>
      </c>
      <c r="F26" s="147" t="s">
        <v>1453</v>
      </c>
      <c r="G26" s="147" t="s">
        <v>1453</v>
      </c>
      <c r="H26" s="148" t="s">
        <v>1453</v>
      </c>
    </row>
    <row r="27" spans="1:8">
      <c r="A27" s="59" t="s">
        <v>638</v>
      </c>
      <c r="B27" s="147">
        <v>51.954694921446837</v>
      </c>
      <c r="C27" s="147">
        <v>32.990506329113927</v>
      </c>
      <c r="D27" s="147">
        <v>75.278258170369384</v>
      </c>
      <c r="E27" s="147">
        <v>247.93388429752065</v>
      </c>
      <c r="F27" s="147" t="s">
        <v>1453</v>
      </c>
      <c r="G27" s="147" t="s">
        <v>1453</v>
      </c>
      <c r="H27" s="148">
        <v>71.664229745435463</v>
      </c>
    </row>
    <row r="28" spans="1:8">
      <c r="A28" s="59" t="s">
        <v>639</v>
      </c>
      <c r="B28" s="147">
        <v>30.638885402284423</v>
      </c>
      <c r="C28" s="147">
        <v>33.17484331100065</v>
      </c>
      <c r="D28" s="147">
        <v>71.564914406908045</v>
      </c>
      <c r="E28" s="147">
        <v>57.02479338842975</v>
      </c>
      <c r="F28" s="147" t="s">
        <v>1453</v>
      </c>
      <c r="G28" s="147">
        <v>2.6035383996783272</v>
      </c>
      <c r="H28" s="148">
        <v>44.026268115942031</v>
      </c>
    </row>
    <row r="29" spans="1:8">
      <c r="A29" s="59" t="s">
        <v>640</v>
      </c>
      <c r="B29" s="147">
        <v>74.509803921568633</v>
      </c>
      <c r="C29" s="147">
        <v>21.518987341772153</v>
      </c>
      <c r="D29" s="147">
        <v>66.295116772823775</v>
      </c>
      <c r="E29" s="147">
        <v>100.93896713615024</v>
      </c>
      <c r="F29" s="147" t="s">
        <v>1453</v>
      </c>
      <c r="G29" s="147">
        <v>15.476190476190476</v>
      </c>
      <c r="H29" s="148">
        <v>64.000641128385965</v>
      </c>
    </row>
    <row r="30" spans="1:8">
      <c r="A30" s="60" t="s">
        <v>641</v>
      </c>
      <c r="B30" s="147">
        <v>9640</v>
      </c>
      <c r="C30" s="147">
        <v>0</v>
      </c>
      <c r="D30" s="147">
        <v>879.84189723320162</v>
      </c>
      <c r="E30" s="147">
        <v>-16600</v>
      </c>
      <c r="F30" s="147" t="s">
        <v>1453</v>
      </c>
      <c r="G30" s="147" t="s">
        <v>1453</v>
      </c>
      <c r="H30" s="148">
        <v>1981.6479400749063</v>
      </c>
    </row>
    <row r="31" spans="1:8">
      <c r="A31" s="59" t="s">
        <v>2332</v>
      </c>
      <c r="B31" s="202">
        <v>58.950370792926414</v>
      </c>
      <c r="C31" s="202">
        <v>10.497852711945283</v>
      </c>
      <c r="D31" s="202">
        <v>82.179732313575528</v>
      </c>
      <c r="E31" s="202">
        <v>60.300751879699249</v>
      </c>
      <c r="F31" s="202">
        <v>62.719298245614034</v>
      </c>
      <c r="G31" s="202">
        <v>10.718611223253935</v>
      </c>
      <c r="H31" s="203">
        <v>70.272619792753318</v>
      </c>
    </row>
    <row r="32" spans="1:8">
      <c r="A32" s="59" t="s">
        <v>2333</v>
      </c>
      <c r="B32" s="147">
        <v>57.384276267450403</v>
      </c>
      <c r="C32" s="147">
        <v>48.016528925619838</v>
      </c>
      <c r="D32" s="147">
        <v>76.79523941664354</v>
      </c>
      <c r="E32" s="147">
        <v>-23.124231242312423</v>
      </c>
      <c r="F32" s="147">
        <v>49.709302325581397</v>
      </c>
      <c r="G32" s="147">
        <v>45.250560957367242</v>
      </c>
      <c r="H32" s="148">
        <v>74.610043011867134</v>
      </c>
    </row>
    <row r="33" spans="1:8">
      <c r="A33" s="59" t="s">
        <v>2334</v>
      </c>
      <c r="B33" s="147">
        <v>73.300970873786412</v>
      </c>
      <c r="C33" s="147">
        <v>1.7543859649122806</v>
      </c>
      <c r="D33" s="147">
        <v>64.645686619718305</v>
      </c>
      <c r="E33" s="147">
        <v>80</v>
      </c>
      <c r="F33" s="147" t="s">
        <v>1453</v>
      </c>
      <c r="G33" s="147" t="s">
        <v>1453</v>
      </c>
      <c r="H33" s="148">
        <v>64.081589291405507</v>
      </c>
    </row>
    <row r="34" spans="1:8">
      <c r="A34" s="59" t="s">
        <v>2335</v>
      </c>
      <c r="B34" s="147">
        <v>73.794916739702018</v>
      </c>
      <c r="C34" s="147">
        <v>45.101088646967341</v>
      </c>
      <c r="D34" s="147">
        <v>94.299947561615099</v>
      </c>
      <c r="E34" s="147">
        <v>39.776951672862452</v>
      </c>
      <c r="F34" s="147" t="s">
        <v>1453</v>
      </c>
      <c r="G34" s="147">
        <v>20.071047957371224</v>
      </c>
      <c r="H34" s="148">
        <v>89.158904362261367</v>
      </c>
    </row>
    <row r="35" spans="1:8">
      <c r="A35" s="60" t="s">
        <v>2336</v>
      </c>
      <c r="B35" s="181">
        <v>33.991416309012877</v>
      </c>
      <c r="C35" s="181">
        <v>29.464285714285715</v>
      </c>
      <c r="D35" s="181">
        <v>84.542469025227646</v>
      </c>
      <c r="E35" s="181">
        <v>109.61538461538461</v>
      </c>
      <c r="F35" s="181">
        <v>-900</v>
      </c>
      <c r="G35" s="181">
        <v>4.3307086614173231</v>
      </c>
      <c r="H35" s="182">
        <v>77.18626241641239</v>
      </c>
    </row>
    <row r="36" spans="1:8">
      <c r="A36" s="59" t="s">
        <v>2337</v>
      </c>
      <c r="B36" s="147">
        <v>67.422327326102916</v>
      </c>
      <c r="C36" s="147">
        <v>50.402669121030833</v>
      </c>
      <c r="D36" s="147">
        <v>75.306393473724157</v>
      </c>
      <c r="E36" s="147">
        <v>54.267047774601878</v>
      </c>
      <c r="F36" s="147">
        <v>47.58064516129032</v>
      </c>
      <c r="G36" s="147" t="s">
        <v>1453</v>
      </c>
      <c r="H36" s="148">
        <v>71.660135549051446</v>
      </c>
    </row>
    <row r="37" spans="1:8">
      <c r="A37" s="59" t="s">
        <v>2338</v>
      </c>
      <c r="B37" s="147">
        <v>11.594202898550725</v>
      </c>
      <c r="C37" s="147">
        <v>15.151515151515152</v>
      </c>
      <c r="D37" s="147">
        <v>92.773489486292249</v>
      </c>
      <c r="E37" s="147">
        <v>8.4388185654008439</v>
      </c>
      <c r="F37" s="147" t="s">
        <v>1453</v>
      </c>
      <c r="G37" s="147">
        <v>0</v>
      </c>
      <c r="H37" s="148">
        <v>89.547372458764869</v>
      </c>
    </row>
    <row r="38" spans="1:8">
      <c r="A38" s="59" t="s">
        <v>2339</v>
      </c>
      <c r="B38" s="147">
        <v>80.059787831154836</v>
      </c>
      <c r="C38" s="147">
        <v>27.427383786252552</v>
      </c>
      <c r="D38" s="147">
        <v>72.540524355054046</v>
      </c>
      <c r="E38" s="147">
        <v>59.751446816306093</v>
      </c>
      <c r="F38" s="147">
        <v>22.894789009024851</v>
      </c>
      <c r="G38" s="147">
        <v>1.629386667092086</v>
      </c>
      <c r="H38" s="148">
        <v>68.261420045141179</v>
      </c>
    </row>
    <row r="39" spans="1:8">
      <c r="A39" s="59" t="s">
        <v>2340</v>
      </c>
      <c r="B39" s="147" t="s">
        <v>1453</v>
      </c>
      <c r="C39" s="147">
        <v>0</v>
      </c>
      <c r="D39" s="147">
        <v>0</v>
      </c>
      <c r="E39" s="147" t="s">
        <v>1453</v>
      </c>
      <c r="F39" s="147" t="s">
        <v>1453</v>
      </c>
      <c r="G39" s="147" t="s">
        <v>1453</v>
      </c>
      <c r="H39" s="148">
        <v>0</v>
      </c>
    </row>
    <row r="40" spans="1:8">
      <c r="A40" s="60" t="s">
        <v>2341</v>
      </c>
      <c r="B40" s="147">
        <v>1500</v>
      </c>
      <c r="C40" s="147">
        <v>650</v>
      </c>
      <c r="D40" s="147">
        <v>0</v>
      </c>
      <c r="E40" s="147">
        <v>1550</v>
      </c>
      <c r="F40" s="147" t="s">
        <v>1453</v>
      </c>
      <c r="G40" s="147" t="s">
        <v>1453</v>
      </c>
      <c r="H40" s="148">
        <v>1780</v>
      </c>
    </row>
    <row r="41" spans="1:8">
      <c r="A41" s="59" t="s">
        <v>2342</v>
      </c>
      <c r="B41" s="202">
        <v>72.732603596559812</v>
      </c>
      <c r="C41" s="202">
        <v>3.4521158129175946</v>
      </c>
      <c r="D41" s="202">
        <v>89.761528298208759</v>
      </c>
      <c r="E41" s="202">
        <v>44.239130434782609</v>
      </c>
      <c r="F41" s="202" t="s">
        <v>1453</v>
      </c>
      <c r="G41" s="202" t="s">
        <v>1453</v>
      </c>
      <c r="H41" s="203">
        <v>81.893291754036952</v>
      </c>
    </row>
    <row r="42" spans="1:8">
      <c r="A42" s="59" t="s">
        <v>2343</v>
      </c>
      <c r="B42" s="147">
        <v>16.393442622950818</v>
      </c>
      <c r="C42" s="147">
        <v>0</v>
      </c>
      <c r="D42" s="147">
        <v>24.806201550387598</v>
      </c>
      <c r="E42" s="147">
        <v>-5.5172413793103452</v>
      </c>
      <c r="F42" s="147" t="s">
        <v>1453</v>
      </c>
      <c r="G42" s="147" t="s">
        <v>1453</v>
      </c>
      <c r="H42" s="148">
        <v>14.912280701754385</v>
      </c>
    </row>
    <row r="43" spans="1:8">
      <c r="A43" s="59" t="s">
        <v>2344</v>
      </c>
      <c r="B43" s="147">
        <v>80.589680589680583</v>
      </c>
      <c r="C43" s="147">
        <v>15.036231884057971</v>
      </c>
      <c r="D43" s="147">
        <v>119.7992700729927</v>
      </c>
      <c r="E43" s="147">
        <v>165</v>
      </c>
      <c r="F43" s="147" t="s">
        <v>1453</v>
      </c>
      <c r="G43" s="147">
        <v>110.29411764705883</v>
      </c>
      <c r="H43" s="148">
        <v>88.349077822762027</v>
      </c>
    </row>
    <row r="44" spans="1:8">
      <c r="A44" s="59" t="s">
        <v>2345</v>
      </c>
      <c r="B44" s="147">
        <v>49.464012251148546</v>
      </c>
      <c r="C44" s="147">
        <v>21.822541966426858</v>
      </c>
      <c r="D44" s="147">
        <v>80.10427926495835</v>
      </c>
      <c r="E44" s="147">
        <v>156.32911392405063</v>
      </c>
      <c r="F44" s="147">
        <v>48.684210526315788</v>
      </c>
      <c r="G44" s="147">
        <v>48.571428571428569</v>
      </c>
      <c r="H44" s="148">
        <v>74.866592698261741</v>
      </c>
    </row>
    <row r="45" spans="1:8">
      <c r="A45" s="60" t="s">
        <v>2346</v>
      </c>
      <c r="B45" s="181">
        <v>100</v>
      </c>
      <c r="C45" s="181">
        <v>21.242697822623473</v>
      </c>
      <c r="D45" s="181">
        <v>124.83984294275677</v>
      </c>
      <c r="E45" s="181">
        <v>62.889518413597735</v>
      </c>
      <c r="F45" s="181" t="s">
        <v>1453</v>
      </c>
      <c r="G45" s="181" t="s">
        <v>1453</v>
      </c>
      <c r="H45" s="182">
        <v>106.14403484212164</v>
      </c>
    </row>
    <row r="46" spans="1:8">
      <c r="A46" s="59" t="s">
        <v>2347</v>
      </c>
      <c r="B46" s="147">
        <v>40.058055152394772</v>
      </c>
      <c r="C46" s="147">
        <v>31.395348837209301</v>
      </c>
      <c r="D46" s="147">
        <v>129.20124481327801</v>
      </c>
      <c r="E46" s="147">
        <v>76.36363636363636</v>
      </c>
      <c r="F46" s="147">
        <v>50</v>
      </c>
      <c r="G46" s="147">
        <v>88.235294117647058</v>
      </c>
      <c r="H46" s="148">
        <v>102.66282835552357</v>
      </c>
    </row>
    <row r="47" spans="1:8">
      <c r="A47" s="59" t="s">
        <v>2348</v>
      </c>
      <c r="B47" s="147">
        <v>25.754975978037063</v>
      </c>
      <c r="C47" s="147">
        <v>18.259476775226908</v>
      </c>
      <c r="D47" s="147">
        <v>64.244081600063879</v>
      </c>
      <c r="E47" s="147">
        <v>22.753036437246962</v>
      </c>
      <c r="F47" s="147" t="s">
        <v>1453</v>
      </c>
      <c r="G47" s="147">
        <v>34.640943193997856</v>
      </c>
      <c r="H47" s="148">
        <v>55.308668334045016</v>
      </c>
    </row>
    <row r="48" spans="1:8">
      <c r="A48" s="59" t="s">
        <v>2349</v>
      </c>
      <c r="B48" s="147">
        <v>2842.8571428571427</v>
      </c>
      <c r="C48" s="147">
        <v>111.76470588235294</v>
      </c>
      <c r="D48" s="147">
        <v>121.61764705882354</v>
      </c>
      <c r="E48" s="147">
        <v>369.23076923076923</v>
      </c>
      <c r="F48" s="147" t="s">
        <v>1453</v>
      </c>
      <c r="G48" s="147">
        <v>28.840125391849529</v>
      </c>
      <c r="H48" s="148">
        <v>146.3161933998465</v>
      </c>
    </row>
    <row r="49" spans="1:8">
      <c r="A49" s="59" t="s">
        <v>2350</v>
      </c>
      <c r="B49" s="147">
        <v>123.52941176470588</v>
      </c>
      <c r="C49" s="147">
        <v>-42.307692307692307</v>
      </c>
      <c r="D49" s="147">
        <v>97.159457714654621</v>
      </c>
      <c r="E49" s="147">
        <v>70.454545454545453</v>
      </c>
      <c r="F49" s="147" t="s">
        <v>1453</v>
      </c>
      <c r="G49" s="147">
        <v>33.333333333333336</v>
      </c>
      <c r="H49" s="148">
        <v>93.769470404984418</v>
      </c>
    </row>
    <row r="50" spans="1:8">
      <c r="A50" s="59" t="s">
        <v>2351</v>
      </c>
      <c r="B50" s="147">
        <v>70.513880685174243</v>
      </c>
      <c r="C50" s="147">
        <v>15.396783548642235</v>
      </c>
      <c r="D50" s="147">
        <v>99.035976809886591</v>
      </c>
      <c r="E50" s="147">
        <v>-1509.5890410958905</v>
      </c>
      <c r="F50" s="147">
        <v>0</v>
      </c>
      <c r="G50" s="147">
        <v>78.379000921363613</v>
      </c>
      <c r="H50" s="148">
        <v>85.62592047128129</v>
      </c>
    </row>
    <row r="51" spans="1:8">
      <c r="A51" s="61" t="s">
        <v>1619</v>
      </c>
      <c r="B51" s="158">
        <v>61.5219279167179</v>
      </c>
      <c r="C51" s="158">
        <v>32.645281678740147</v>
      </c>
      <c r="D51" s="158">
        <v>82.420883294749174</v>
      </c>
      <c r="E51" s="158">
        <v>93.221110079520656</v>
      </c>
      <c r="F51" s="158">
        <v>61.423131853697221</v>
      </c>
      <c r="G51" s="158">
        <v>62.251630190726672</v>
      </c>
      <c r="H51" s="204">
        <v>75.460049131944331</v>
      </c>
    </row>
    <row r="52" spans="1:8">
      <c r="A52" s="62" t="s">
        <v>243</v>
      </c>
      <c r="B52" s="202" t="s">
        <v>1453</v>
      </c>
      <c r="C52" s="202" t="s">
        <v>1453</v>
      </c>
      <c r="D52" s="202">
        <v>26.179604261796044</v>
      </c>
      <c r="E52" s="202" t="s">
        <v>1453</v>
      </c>
      <c r="F52" s="202" t="s">
        <v>1453</v>
      </c>
      <c r="G52" s="202">
        <v>39.710789766407117</v>
      </c>
      <c r="H52" s="203">
        <v>33.997429305912597</v>
      </c>
    </row>
    <row r="53" spans="1:8">
      <c r="A53" s="59" t="s">
        <v>2352</v>
      </c>
      <c r="B53" s="147" t="s">
        <v>1453</v>
      </c>
      <c r="C53" s="147" t="s">
        <v>1453</v>
      </c>
      <c r="D53" s="147">
        <v>12.769628990509059</v>
      </c>
      <c r="E53" s="147" t="s">
        <v>1453</v>
      </c>
      <c r="F53" s="147" t="s">
        <v>1453</v>
      </c>
      <c r="G53" s="147">
        <v>98.769676135335629</v>
      </c>
      <c r="H53" s="148">
        <v>73.358827278521346</v>
      </c>
    </row>
    <row r="54" spans="1:8">
      <c r="A54" s="59" t="s">
        <v>244</v>
      </c>
      <c r="B54" s="147" t="s">
        <v>1453</v>
      </c>
      <c r="C54" s="147" t="s">
        <v>1453</v>
      </c>
      <c r="D54" s="147" t="s">
        <v>1453</v>
      </c>
      <c r="E54" s="147" t="s">
        <v>1453</v>
      </c>
      <c r="F54" s="147" t="s">
        <v>1453</v>
      </c>
      <c r="G54" s="147">
        <v>76.19279991184851</v>
      </c>
      <c r="H54" s="148">
        <v>76.19279991184851</v>
      </c>
    </row>
    <row r="55" spans="1:8">
      <c r="A55" s="59" t="s">
        <v>245</v>
      </c>
      <c r="B55" s="147" t="s">
        <v>1453</v>
      </c>
      <c r="C55" s="147" t="s">
        <v>1453</v>
      </c>
      <c r="D55" s="147">
        <v>176.47058823529412</v>
      </c>
      <c r="E55" s="147" t="s">
        <v>1453</v>
      </c>
      <c r="F55" s="147" t="s">
        <v>1453</v>
      </c>
      <c r="G55" s="147">
        <v>0</v>
      </c>
      <c r="H55" s="148">
        <v>166.66666666666666</v>
      </c>
    </row>
    <row r="56" spans="1:8">
      <c r="A56" s="60" t="s">
        <v>2353</v>
      </c>
      <c r="B56" s="147" t="s">
        <v>1453</v>
      </c>
      <c r="C56" s="147" t="s">
        <v>1453</v>
      </c>
      <c r="D56" s="147">
        <v>42.387455741021753</v>
      </c>
      <c r="E56" s="147" t="s">
        <v>1453</v>
      </c>
      <c r="F56" s="147" t="s">
        <v>1453</v>
      </c>
      <c r="G56" s="147">
        <v>28.003414502650731</v>
      </c>
      <c r="H56" s="148">
        <v>28.615060331662832</v>
      </c>
    </row>
    <row r="57" spans="1:8">
      <c r="A57" s="59" t="s">
        <v>246</v>
      </c>
      <c r="B57" s="202" t="s">
        <v>1453</v>
      </c>
      <c r="C57" s="202" t="s">
        <v>1453</v>
      </c>
      <c r="D57" s="202">
        <v>29.180327868852459</v>
      </c>
      <c r="E57" s="202" t="s">
        <v>1453</v>
      </c>
      <c r="F57" s="202" t="s">
        <v>1453</v>
      </c>
      <c r="G57" s="202">
        <v>47.93862528942185</v>
      </c>
      <c r="H57" s="203">
        <v>47.742972436905823</v>
      </c>
    </row>
    <row r="58" spans="1:8">
      <c r="A58" s="59" t="s">
        <v>2354</v>
      </c>
      <c r="B58" s="147" t="s">
        <v>1453</v>
      </c>
      <c r="C58" s="147" t="s">
        <v>1453</v>
      </c>
      <c r="D58" s="147">
        <v>-4.180064308681672</v>
      </c>
      <c r="E58" s="147" t="s">
        <v>1453</v>
      </c>
      <c r="F58" s="147" t="s">
        <v>1453</v>
      </c>
      <c r="G58" s="147">
        <v>52.454850712405843</v>
      </c>
      <c r="H58" s="148">
        <v>51.666741241218844</v>
      </c>
    </row>
    <row r="59" spans="1:8">
      <c r="A59" s="59" t="s">
        <v>2355</v>
      </c>
      <c r="B59" s="147" t="s">
        <v>1453</v>
      </c>
      <c r="C59" s="147" t="s">
        <v>1453</v>
      </c>
      <c r="D59" s="147" t="s">
        <v>1453</v>
      </c>
      <c r="E59" s="147" t="s">
        <v>1453</v>
      </c>
      <c r="F59" s="147" t="s">
        <v>1453</v>
      </c>
      <c r="G59" s="147" t="s">
        <v>1453</v>
      </c>
      <c r="H59" s="148" t="s">
        <v>1453</v>
      </c>
    </row>
    <row r="60" spans="1:8">
      <c r="A60" s="59" t="s">
        <v>434</v>
      </c>
      <c r="B60" s="147" t="s">
        <v>1453</v>
      </c>
      <c r="C60" s="147" t="s">
        <v>1453</v>
      </c>
      <c r="D60" s="147" t="s">
        <v>1453</v>
      </c>
      <c r="E60" s="147" t="s">
        <v>1453</v>
      </c>
      <c r="F60" s="147" t="s">
        <v>1453</v>
      </c>
      <c r="G60" s="147">
        <v>13.57670221493027</v>
      </c>
      <c r="H60" s="148">
        <v>13.57670221493027</v>
      </c>
    </row>
    <row r="61" spans="1:8">
      <c r="A61" s="60" t="s">
        <v>2356</v>
      </c>
      <c r="B61" s="181" t="s">
        <v>1453</v>
      </c>
      <c r="C61" s="181" t="s">
        <v>1453</v>
      </c>
      <c r="D61" s="181">
        <v>24.528301886792452</v>
      </c>
      <c r="E61" s="181" t="s">
        <v>1453</v>
      </c>
      <c r="F61" s="181" t="s">
        <v>1453</v>
      </c>
      <c r="G61" s="181">
        <v>57.787182587666265</v>
      </c>
      <c r="H61" s="182">
        <v>57.575393487925027</v>
      </c>
    </row>
    <row r="62" spans="1:8">
      <c r="A62" s="59" t="s">
        <v>247</v>
      </c>
      <c r="B62" s="147" t="s">
        <v>1453</v>
      </c>
      <c r="C62" s="147" t="s">
        <v>1453</v>
      </c>
      <c r="D62" s="147">
        <v>5</v>
      </c>
      <c r="E62" s="147" t="s">
        <v>1453</v>
      </c>
      <c r="F62" s="147" t="s">
        <v>1453</v>
      </c>
      <c r="G62" s="147">
        <v>107.5642965204236</v>
      </c>
      <c r="H62" s="148">
        <v>104.55212922173274</v>
      </c>
    </row>
    <row r="63" spans="1:8">
      <c r="A63" s="59" t="s">
        <v>2357</v>
      </c>
      <c r="B63" s="147" t="s">
        <v>1453</v>
      </c>
      <c r="C63" s="147" t="s">
        <v>1453</v>
      </c>
      <c r="D63" s="147" t="s">
        <v>1453</v>
      </c>
      <c r="E63" s="147" t="s">
        <v>1453</v>
      </c>
      <c r="F63" s="147" t="s">
        <v>1453</v>
      </c>
      <c r="G63" s="147">
        <v>2700</v>
      </c>
      <c r="H63" s="148">
        <v>2700</v>
      </c>
    </row>
    <row r="64" spans="1:8">
      <c r="A64" s="59" t="s">
        <v>248</v>
      </c>
      <c r="B64" s="147" t="s">
        <v>1453</v>
      </c>
      <c r="C64" s="147" t="s">
        <v>1453</v>
      </c>
      <c r="D64" s="147" t="s">
        <v>1453</v>
      </c>
      <c r="E64" s="147" t="s">
        <v>1453</v>
      </c>
      <c r="F64" s="147" t="s">
        <v>1453</v>
      </c>
      <c r="G64" s="147">
        <v>0</v>
      </c>
      <c r="H64" s="148">
        <v>0</v>
      </c>
    </row>
    <row r="65" spans="1:8">
      <c r="A65" s="59" t="s">
        <v>2358</v>
      </c>
      <c r="B65" s="147" t="s">
        <v>1453</v>
      </c>
      <c r="C65" s="147" t="s">
        <v>1453</v>
      </c>
      <c r="D65" s="147">
        <v>-100</v>
      </c>
      <c r="E65" s="147" t="s">
        <v>1453</v>
      </c>
      <c r="F65" s="147" t="s">
        <v>1453</v>
      </c>
      <c r="G65" s="147">
        <v>80.019980019980025</v>
      </c>
      <c r="H65" s="148">
        <v>79.66101694915254</v>
      </c>
    </row>
    <row r="66" spans="1:8">
      <c r="A66" s="60" t="s">
        <v>2359</v>
      </c>
      <c r="B66" s="147" t="s">
        <v>1453</v>
      </c>
      <c r="C66" s="147" t="s">
        <v>1453</v>
      </c>
      <c r="D66" s="147">
        <v>154.54545454545453</v>
      </c>
      <c r="E66" s="147" t="s">
        <v>1453</v>
      </c>
      <c r="F66" s="147" t="s">
        <v>1453</v>
      </c>
      <c r="G66" s="147" t="s">
        <v>1453</v>
      </c>
      <c r="H66" s="148">
        <v>154.54545454545453</v>
      </c>
    </row>
    <row r="67" spans="1:8">
      <c r="A67" s="59" t="s">
        <v>658</v>
      </c>
      <c r="B67" s="202" t="s">
        <v>1453</v>
      </c>
      <c r="C67" s="202" t="s">
        <v>1453</v>
      </c>
      <c r="D67" s="202" t="s">
        <v>1453</v>
      </c>
      <c r="E67" s="202" t="s">
        <v>1453</v>
      </c>
      <c r="F67" s="202" t="s">
        <v>1453</v>
      </c>
      <c r="G67" s="202" t="s">
        <v>1453</v>
      </c>
      <c r="H67" s="203" t="s">
        <v>1453</v>
      </c>
    </row>
    <row r="68" spans="1:8">
      <c r="A68" s="59" t="s">
        <v>659</v>
      </c>
      <c r="B68" s="147" t="s">
        <v>1453</v>
      </c>
      <c r="C68" s="147" t="s">
        <v>1453</v>
      </c>
      <c r="D68" s="147">
        <v>10.638297872340425</v>
      </c>
      <c r="E68" s="147" t="s">
        <v>1453</v>
      </c>
      <c r="F68" s="147" t="s">
        <v>1453</v>
      </c>
      <c r="G68" s="147">
        <v>40.816126342635734</v>
      </c>
      <c r="H68" s="148">
        <v>40.540409194731986</v>
      </c>
    </row>
    <row r="69" spans="1:8">
      <c r="A69" s="59" t="s">
        <v>249</v>
      </c>
      <c r="B69" s="147" t="s">
        <v>1453</v>
      </c>
      <c r="C69" s="147" t="s">
        <v>1453</v>
      </c>
      <c r="D69" s="147">
        <v>13.093415007656969</v>
      </c>
      <c r="E69" s="147" t="s">
        <v>1453</v>
      </c>
      <c r="F69" s="147" t="s">
        <v>1453</v>
      </c>
      <c r="G69" s="147">
        <v>52.369482696988783</v>
      </c>
      <c r="H69" s="148">
        <v>51.937710437710436</v>
      </c>
    </row>
    <row r="70" spans="1:8">
      <c r="A70" s="59" t="s">
        <v>250</v>
      </c>
      <c r="B70" s="147" t="s">
        <v>1453</v>
      </c>
      <c r="C70" s="147" t="s">
        <v>1453</v>
      </c>
      <c r="D70" s="147" t="s">
        <v>1453</v>
      </c>
      <c r="E70" s="147" t="s">
        <v>1453</v>
      </c>
      <c r="F70" s="147" t="s">
        <v>1453</v>
      </c>
      <c r="G70" s="147" t="s">
        <v>1453</v>
      </c>
      <c r="H70" s="148" t="s">
        <v>1453</v>
      </c>
    </row>
    <row r="71" spans="1:8">
      <c r="A71" s="60" t="s">
        <v>660</v>
      </c>
      <c r="B71" s="181" t="s">
        <v>1453</v>
      </c>
      <c r="C71" s="181" t="s">
        <v>1453</v>
      </c>
      <c r="D71" s="181">
        <v>0</v>
      </c>
      <c r="E71" s="181" t="s">
        <v>1453</v>
      </c>
      <c r="F71" s="181" t="s">
        <v>1453</v>
      </c>
      <c r="G71" s="181">
        <v>11.235955056179776</v>
      </c>
      <c r="H71" s="182">
        <v>10</v>
      </c>
    </row>
    <row r="72" spans="1:8">
      <c r="A72" s="62" t="s">
        <v>661</v>
      </c>
      <c r="B72" s="147" t="s">
        <v>1453</v>
      </c>
      <c r="C72" s="147" t="s">
        <v>1453</v>
      </c>
      <c r="D72" s="147" t="s">
        <v>1453</v>
      </c>
      <c r="E72" s="147" t="s">
        <v>1453</v>
      </c>
      <c r="F72" s="147" t="s">
        <v>1453</v>
      </c>
      <c r="G72" s="147" t="s">
        <v>1453</v>
      </c>
      <c r="H72" s="148" t="s">
        <v>1453</v>
      </c>
    </row>
    <row r="73" spans="1:8">
      <c r="A73" s="59" t="s">
        <v>426</v>
      </c>
      <c r="B73" s="147" t="s">
        <v>1453</v>
      </c>
      <c r="C73" s="147" t="s">
        <v>1453</v>
      </c>
      <c r="D73" s="147" t="s">
        <v>1453</v>
      </c>
      <c r="E73" s="147" t="s">
        <v>1453</v>
      </c>
      <c r="F73" s="147" t="s">
        <v>1453</v>
      </c>
      <c r="G73" s="147" t="s">
        <v>1453</v>
      </c>
      <c r="H73" s="148" t="s">
        <v>1453</v>
      </c>
    </row>
    <row r="74" spans="1:8">
      <c r="A74" s="59" t="s">
        <v>251</v>
      </c>
      <c r="B74" s="147" t="s">
        <v>1453</v>
      </c>
      <c r="C74" s="147" t="s">
        <v>1453</v>
      </c>
      <c r="D74" s="147">
        <v>400</v>
      </c>
      <c r="E74" s="147" t="s">
        <v>1453</v>
      </c>
      <c r="F74" s="147" t="s">
        <v>1453</v>
      </c>
      <c r="G74" s="147">
        <v>508.33333333333331</v>
      </c>
      <c r="H74" s="148">
        <v>500</v>
      </c>
    </row>
    <row r="75" spans="1:8">
      <c r="A75" s="59" t="s">
        <v>252</v>
      </c>
      <c r="B75" s="147" t="s">
        <v>1453</v>
      </c>
      <c r="C75" s="147" t="s">
        <v>1453</v>
      </c>
      <c r="D75" s="147">
        <v>14.110429447852761</v>
      </c>
      <c r="E75" s="147" t="s">
        <v>1453</v>
      </c>
      <c r="F75" s="147" t="s">
        <v>1453</v>
      </c>
      <c r="G75" s="147">
        <v>36.656891495601172</v>
      </c>
      <c r="H75" s="148">
        <v>33.558178752107928</v>
      </c>
    </row>
    <row r="76" spans="1:8" ht="13.5" thickBot="1">
      <c r="A76" s="62" t="s">
        <v>1618</v>
      </c>
      <c r="B76" s="593" t="s">
        <v>615</v>
      </c>
      <c r="C76" s="593" t="s">
        <v>615</v>
      </c>
      <c r="D76" s="593">
        <v>23.007417397167902</v>
      </c>
      <c r="E76" s="593" t="s">
        <v>615</v>
      </c>
      <c r="F76" s="593" t="s">
        <v>615</v>
      </c>
      <c r="G76" s="593">
        <v>53.489741763835191</v>
      </c>
      <c r="H76" s="594">
        <v>52.898431802347162</v>
      </c>
    </row>
    <row r="77" spans="1:8">
      <c r="A77" s="592" t="s">
        <v>1664</v>
      </c>
      <c r="B77" s="200">
        <v>61.5219279167179</v>
      </c>
      <c r="C77" s="200">
        <v>32.645281678740147</v>
      </c>
      <c r="D77" s="200">
        <v>82.066940928946593</v>
      </c>
      <c r="E77" s="200">
        <v>93.221110079520656</v>
      </c>
      <c r="F77" s="200">
        <v>61.423131853697221</v>
      </c>
      <c r="G77" s="200">
        <v>56.133513770600771</v>
      </c>
      <c r="H77" s="200">
        <v>71.771119680011964</v>
      </c>
    </row>
    <row r="78" spans="1:8">
      <c r="A78" s="205">
        <v>2002</v>
      </c>
      <c r="B78" s="155">
        <v>52.17</v>
      </c>
      <c r="C78" s="155">
        <v>31.39</v>
      </c>
      <c r="D78" s="155">
        <v>75.400000000000006</v>
      </c>
      <c r="E78" s="155">
        <v>102.97</v>
      </c>
      <c r="F78" s="155">
        <v>58.12</v>
      </c>
      <c r="G78" s="155">
        <v>71.099999999999994</v>
      </c>
      <c r="H78" s="155">
        <v>70.37</v>
      </c>
    </row>
    <row r="79" spans="1:8" ht="13.5" thickBot="1">
      <c r="A79" s="206">
        <v>2001</v>
      </c>
      <c r="B79" s="157">
        <v>54.610346062027389</v>
      </c>
      <c r="C79" s="157">
        <v>33.304408113817779</v>
      </c>
      <c r="D79" s="157">
        <v>72.810251337512568</v>
      </c>
      <c r="E79" s="157">
        <v>59.99575666671592</v>
      </c>
      <c r="F79" s="157">
        <v>74.46297325067475</v>
      </c>
      <c r="G79" s="157">
        <v>74.037831735616237</v>
      </c>
      <c r="H79" s="157">
        <v>68.898639669174173</v>
      </c>
    </row>
    <row r="80" spans="1:8" ht="22.5" customHeight="1">
      <c r="A80" s="763" t="s">
        <v>1454</v>
      </c>
      <c r="B80" s="763"/>
      <c r="C80" s="763"/>
      <c r="D80" s="763"/>
      <c r="E80" s="763"/>
      <c r="F80" s="763"/>
      <c r="G80" s="763"/>
      <c r="H80" s="763"/>
    </row>
    <row r="81" spans="1:8">
      <c r="A81" s="69" t="s">
        <v>2292</v>
      </c>
      <c r="B81" s="8"/>
      <c r="C81" s="8"/>
      <c r="D81" s="8"/>
      <c r="E81" s="8"/>
      <c r="F81" s="8"/>
      <c r="G81" s="8"/>
      <c r="H81" s="8"/>
    </row>
    <row r="84" spans="1:8" ht="13.5" thickBot="1"/>
    <row r="85" spans="1:8" ht="13.5" thickBot="1">
      <c r="A85" s="609" t="s">
        <v>1909</v>
      </c>
    </row>
  </sheetData>
  <mergeCells count="4">
    <mergeCell ref="A5:H5"/>
    <mergeCell ref="A6:H6"/>
    <mergeCell ref="A80:H80"/>
    <mergeCell ref="A9:A13"/>
  </mergeCells>
  <phoneticPr fontId="2" type="noConversion"/>
  <hyperlinks>
    <hyperlink ref="A1" location="icindekiler!A87" display="İÇİNDEKİLER"/>
    <hyperlink ref="A2" location="Index!A87" display="INDEX"/>
    <hyperlink ref="B1" location="'36B'!A85" display="▼"/>
    <hyperlink ref="A85" location="'36B'!A1" display="▲"/>
  </hyperlinks>
  <pageMargins left="0.63" right="0.75" top="0.71" bottom="0.81" header="0.5" footer="0.5"/>
  <pageSetup paperSize="9" scale="65" orientation="portrait" verticalDpi="1200" r:id="rId1"/>
  <headerFooter alignWithMargins="0"/>
  <webPublishItems count="1">
    <webPublishItem id="5449" divId="Tablolar son_5449" sourceType="sheet" destinationFile="F:\karıştı valla\Tablolar\Tablolar Son\36B.htm"/>
  </webPublishItem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workbookViewId="0">
      <selection activeCell="A3" sqref="A3"/>
    </sheetView>
  </sheetViews>
  <sheetFormatPr defaultRowHeight="12.75"/>
  <cols>
    <col min="1" max="1" width="28" style="1" customWidth="1"/>
    <col min="2" max="6" width="17.7109375" style="1" customWidth="1"/>
    <col min="7" max="7" width="15.5703125" style="1" customWidth="1"/>
    <col min="8" max="8" width="14.5703125" style="1" customWidth="1"/>
    <col min="9" max="9" width="12.5703125" style="1" customWidth="1"/>
    <col min="10" max="10" width="11.28515625" style="1" customWidth="1"/>
    <col min="11" max="11" width="14.5703125" style="1" customWidth="1"/>
    <col min="12" max="12" width="14" style="1" customWidth="1"/>
    <col min="13" max="13" width="13.7109375" style="1" customWidth="1"/>
    <col min="14" max="14" width="9.140625" style="1"/>
    <col min="15" max="36" width="0" style="1" hidden="1" customWidth="1"/>
    <col min="37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646</v>
      </c>
      <c r="M3" s="27" t="s">
        <v>647</v>
      </c>
    </row>
    <row r="4" spans="1:28">
      <c r="A4" s="26"/>
    </row>
    <row r="5" spans="1:28">
      <c r="A5" s="703" t="s">
        <v>2330</v>
      </c>
      <c r="B5" s="703"/>
      <c r="C5" s="703"/>
      <c r="D5" s="703"/>
      <c r="E5" s="703"/>
      <c r="F5" s="703"/>
      <c r="G5" s="727" t="s">
        <v>478</v>
      </c>
      <c r="H5" s="727"/>
      <c r="I5" s="727"/>
      <c r="J5" s="727"/>
      <c r="K5" s="727"/>
      <c r="L5" s="727"/>
      <c r="M5" s="727"/>
    </row>
    <row r="6" spans="1:28">
      <c r="A6" s="703"/>
      <c r="B6" s="703"/>
      <c r="C6" s="703"/>
      <c r="D6" s="703"/>
      <c r="E6" s="703"/>
      <c r="F6" s="703"/>
      <c r="G6" s="727"/>
      <c r="H6" s="727"/>
      <c r="I6" s="727"/>
      <c r="J6" s="727"/>
      <c r="K6" s="727"/>
      <c r="L6" s="727"/>
      <c r="M6" s="727"/>
    </row>
    <row r="7" spans="1:28">
      <c r="A7" s="28"/>
      <c r="B7" s="28"/>
      <c r="C7" s="28"/>
      <c r="D7" s="28"/>
      <c r="E7" s="28"/>
      <c r="F7" s="28"/>
      <c r="G7" s="38"/>
      <c r="H7" s="38"/>
      <c r="I7" s="38"/>
      <c r="J7" s="38"/>
      <c r="K7" s="38"/>
      <c r="L7" s="38"/>
      <c r="M7" s="38"/>
    </row>
    <row r="8" spans="1:28" ht="13.5" thickBot="1">
      <c r="A8" s="26"/>
    </row>
    <row r="9" spans="1:28" ht="13.5" customHeight="1" thickBot="1">
      <c r="A9" s="697" t="s">
        <v>1620</v>
      </c>
      <c r="B9" s="45" t="s">
        <v>684</v>
      </c>
      <c r="C9" s="45" t="s">
        <v>685</v>
      </c>
      <c r="D9" s="45" t="s">
        <v>686</v>
      </c>
      <c r="E9" s="45" t="s">
        <v>687</v>
      </c>
      <c r="F9" s="45" t="s">
        <v>688</v>
      </c>
      <c r="G9" s="700" t="s">
        <v>2020</v>
      </c>
      <c r="H9" s="701"/>
      <c r="I9" s="701"/>
      <c r="J9" s="701"/>
      <c r="K9" s="702"/>
      <c r="L9" s="30"/>
      <c r="M9" s="47" t="s">
        <v>689</v>
      </c>
    </row>
    <row r="10" spans="1:28" ht="12.75" customHeight="1">
      <c r="A10" s="698"/>
      <c r="B10" s="49" t="s">
        <v>690</v>
      </c>
      <c r="C10" s="49" t="s">
        <v>691</v>
      </c>
      <c r="D10" s="49" t="s">
        <v>692</v>
      </c>
      <c r="E10" s="36" t="s">
        <v>693</v>
      </c>
      <c r="F10" s="49" t="s">
        <v>691</v>
      </c>
      <c r="G10" s="45" t="s">
        <v>694</v>
      </c>
      <c r="H10" s="30"/>
      <c r="I10" s="45" t="s">
        <v>695</v>
      </c>
      <c r="J10" s="82"/>
      <c r="K10" s="46" t="s">
        <v>620</v>
      </c>
      <c r="L10" s="49" t="s">
        <v>696</v>
      </c>
      <c r="M10" s="51" t="s">
        <v>697</v>
      </c>
    </row>
    <row r="11" spans="1:28" ht="12.75" customHeight="1">
      <c r="A11" s="698"/>
      <c r="B11" s="52" t="s">
        <v>698</v>
      </c>
      <c r="C11" s="52" t="s">
        <v>1457</v>
      </c>
      <c r="D11" s="52" t="s">
        <v>1458</v>
      </c>
      <c r="E11" s="52" t="s">
        <v>1459</v>
      </c>
      <c r="F11" s="52" t="s">
        <v>1460</v>
      </c>
      <c r="G11" s="49" t="s">
        <v>1461</v>
      </c>
      <c r="H11" s="49" t="s">
        <v>699</v>
      </c>
      <c r="I11" s="49" t="s">
        <v>700</v>
      </c>
      <c r="J11" s="48" t="s">
        <v>701</v>
      </c>
      <c r="K11" s="48" t="s">
        <v>702</v>
      </c>
      <c r="L11" s="49" t="s">
        <v>703</v>
      </c>
      <c r="M11" s="51" t="s">
        <v>621</v>
      </c>
    </row>
    <row r="12" spans="1:28" ht="12.75" customHeight="1">
      <c r="A12" s="698"/>
      <c r="B12" s="52" t="s">
        <v>704</v>
      </c>
      <c r="C12" s="52" t="s">
        <v>1462</v>
      </c>
      <c r="D12" s="52" t="s">
        <v>1463</v>
      </c>
      <c r="E12" s="52" t="s">
        <v>1464</v>
      </c>
      <c r="F12" s="52" t="s">
        <v>704</v>
      </c>
      <c r="G12" s="52" t="s">
        <v>705</v>
      </c>
      <c r="H12" s="52" t="s">
        <v>706</v>
      </c>
      <c r="I12" s="52" t="s">
        <v>707</v>
      </c>
      <c r="J12" s="54" t="s">
        <v>623</v>
      </c>
      <c r="K12" s="54" t="s">
        <v>708</v>
      </c>
      <c r="L12" s="52" t="s">
        <v>623</v>
      </c>
      <c r="M12" s="53" t="s">
        <v>614</v>
      </c>
    </row>
    <row r="13" spans="1:28" ht="13.5" customHeight="1" thickBot="1">
      <c r="A13" s="699"/>
      <c r="B13" s="56"/>
      <c r="C13" s="56"/>
      <c r="D13" s="55"/>
      <c r="E13" s="56"/>
      <c r="F13" s="56"/>
      <c r="G13" s="84" t="s">
        <v>709</v>
      </c>
      <c r="H13" s="56"/>
      <c r="I13" s="55" t="s">
        <v>710</v>
      </c>
      <c r="J13" s="83"/>
      <c r="K13" s="50" t="s">
        <v>622</v>
      </c>
      <c r="L13" s="41"/>
      <c r="M13" s="160"/>
    </row>
    <row r="14" spans="1:28">
      <c r="A14" s="57" t="s">
        <v>625</v>
      </c>
      <c r="B14" s="30"/>
      <c r="C14" s="8"/>
      <c r="D14" s="30"/>
      <c r="E14" s="8"/>
      <c r="F14" s="30"/>
      <c r="H14" s="30"/>
      <c r="J14" s="30"/>
      <c r="L14" s="35"/>
      <c r="M14" s="30"/>
    </row>
    <row r="15" spans="1:28">
      <c r="A15" s="542" t="s">
        <v>2026</v>
      </c>
      <c r="B15" s="35"/>
      <c r="C15" s="8"/>
      <c r="D15" s="35"/>
      <c r="E15" s="8"/>
      <c r="F15" s="35"/>
      <c r="H15" s="35"/>
      <c r="J15" s="35"/>
      <c r="L15" s="35"/>
      <c r="M15" s="107"/>
      <c r="N15" s="10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485">
        <v>0</v>
      </c>
      <c r="N16" s="485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39766</v>
      </c>
      <c r="C17" s="58">
        <v>0</v>
      </c>
      <c r="D17" s="317">
        <v>0</v>
      </c>
      <c r="E17" s="58">
        <v>0</v>
      </c>
      <c r="F17" s="317">
        <v>0</v>
      </c>
      <c r="G17" s="58">
        <v>0</v>
      </c>
      <c r="H17" s="317">
        <v>0</v>
      </c>
      <c r="I17" s="317">
        <v>0</v>
      </c>
      <c r="J17" s="472">
        <v>0</v>
      </c>
      <c r="K17" s="473">
        <v>0</v>
      </c>
      <c r="L17" s="58">
        <v>0</v>
      </c>
      <c r="M17" s="485">
        <v>39766</v>
      </c>
      <c r="N17" s="485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0</v>
      </c>
      <c r="C18" s="58">
        <v>0</v>
      </c>
      <c r="D18" s="317">
        <v>0</v>
      </c>
      <c r="E18" s="58">
        <v>0</v>
      </c>
      <c r="F18" s="317">
        <v>0</v>
      </c>
      <c r="G18" s="58">
        <v>0</v>
      </c>
      <c r="H18" s="317">
        <v>0</v>
      </c>
      <c r="I18" s="317">
        <v>0</v>
      </c>
      <c r="J18" s="472">
        <v>0</v>
      </c>
      <c r="K18" s="473">
        <v>0</v>
      </c>
      <c r="L18" s="58">
        <v>0</v>
      </c>
      <c r="M18" s="485">
        <v>0</v>
      </c>
      <c r="N18" s="485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0</v>
      </c>
      <c r="E19" s="58">
        <v>0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0</v>
      </c>
      <c r="M19" s="485">
        <v>0</v>
      </c>
      <c r="N19" s="485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0</v>
      </c>
      <c r="C20" s="475">
        <v>0</v>
      </c>
      <c r="D20" s="474">
        <v>0</v>
      </c>
      <c r="E20" s="475">
        <v>0</v>
      </c>
      <c r="F20" s="474">
        <v>0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0</v>
      </c>
      <c r="M20" s="489">
        <v>0</v>
      </c>
      <c r="N20" s="485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60157</v>
      </c>
      <c r="C21" s="58">
        <v>0</v>
      </c>
      <c r="D21" s="317">
        <v>0</v>
      </c>
      <c r="E21" s="58">
        <v>0</v>
      </c>
      <c r="F21" s="317">
        <v>0</v>
      </c>
      <c r="G21" s="58">
        <v>0</v>
      </c>
      <c r="H21" s="317">
        <v>0</v>
      </c>
      <c r="I21" s="317">
        <v>0</v>
      </c>
      <c r="J21" s="472">
        <v>0</v>
      </c>
      <c r="K21" s="473">
        <v>0</v>
      </c>
      <c r="L21" s="58">
        <v>0</v>
      </c>
      <c r="M21" s="485">
        <v>60157</v>
      </c>
      <c r="N21" s="485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1678</v>
      </c>
      <c r="C22" s="58">
        <v>0</v>
      </c>
      <c r="D22" s="317">
        <v>0</v>
      </c>
      <c r="E22" s="58">
        <v>0</v>
      </c>
      <c r="F22" s="317">
        <v>0</v>
      </c>
      <c r="G22" s="58">
        <v>0</v>
      </c>
      <c r="H22" s="317">
        <v>0</v>
      </c>
      <c r="I22" s="317">
        <v>0</v>
      </c>
      <c r="J22" s="472">
        <v>0</v>
      </c>
      <c r="K22" s="473">
        <v>0</v>
      </c>
      <c r="L22" s="58">
        <v>0</v>
      </c>
      <c r="M22" s="485">
        <v>1678</v>
      </c>
      <c r="N22" s="485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0</v>
      </c>
      <c r="E23" s="58">
        <v>0</v>
      </c>
      <c r="F23" s="317">
        <v>0</v>
      </c>
      <c r="G23" s="58">
        <v>0</v>
      </c>
      <c r="H23" s="317">
        <v>0</v>
      </c>
      <c r="I23" s="317">
        <v>0</v>
      </c>
      <c r="J23" s="472">
        <v>0</v>
      </c>
      <c r="K23" s="473">
        <v>0</v>
      </c>
      <c r="L23" s="58">
        <v>0</v>
      </c>
      <c r="M23" s="485">
        <v>0</v>
      </c>
      <c r="N23" s="485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485">
        <v>0</v>
      </c>
      <c r="N24" s="485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89">
        <v>0</v>
      </c>
      <c r="N25" s="485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485">
        <v>0</v>
      </c>
      <c r="N26" s="485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485">
        <v>0</v>
      </c>
      <c r="N27" s="485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0</v>
      </c>
      <c r="C28" s="58">
        <v>0</v>
      </c>
      <c r="D28" s="317">
        <v>0</v>
      </c>
      <c r="E28" s="58">
        <v>0</v>
      </c>
      <c r="F28" s="317">
        <v>0</v>
      </c>
      <c r="G28" s="58">
        <v>0</v>
      </c>
      <c r="H28" s="317">
        <v>0</v>
      </c>
      <c r="I28" s="317">
        <v>0</v>
      </c>
      <c r="J28" s="472">
        <v>0</v>
      </c>
      <c r="K28" s="473">
        <v>0</v>
      </c>
      <c r="L28" s="58">
        <v>0</v>
      </c>
      <c r="M28" s="485">
        <v>0</v>
      </c>
      <c r="N28" s="485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285</v>
      </c>
      <c r="C29" s="58">
        <v>0</v>
      </c>
      <c r="D29" s="317">
        <v>0</v>
      </c>
      <c r="E29" s="58">
        <v>0</v>
      </c>
      <c r="F29" s="317">
        <v>0</v>
      </c>
      <c r="G29" s="58">
        <v>0</v>
      </c>
      <c r="H29" s="317">
        <v>0</v>
      </c>
      <c r="I29" s="317">
        <v>0</v>
      </c>
      <c r="J29" s="472">
        <v>0</v>
      </c>
      <c r="K29" s="473">
        <v>0</v>
      </c>
      <c r="L29" s="58">
        <v>0</v>
      </c>
      <c r="M29" s="485">
        <v>285</v>
      </c>
      <c r="N29" s="485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485">
        <v>0</v>
      </c>
      <c r="N30" s="485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1899</v>
      </c>
      <c r="C31" s="540">
        <v>0</v>
      </c>
      <c r="D31" s="479">
        <v>0</v>
      </c>
      <c r="E31" s="540">
        <v>0</v>
      </c>
      <c r="F31" s="479">
        <v>0</v>
      </c>
      <c r="G31" s="540">
        <v>0</v>
      </c>
      <c r="H31" s="479">
        <v>0</v>
      </c>
      <c r="I31" s="479">
        <v>0</v>
      </c>
      <c r="J31" s="541">
        <v>0</v>
      </c>
      <c r="K31" s="480">
        <v>0</v>
      </c>
      <c r="L31" s="540">
        <v>0</v>
      </c>
      <c r="M31" s="491">
        <v>1899</v>
      </c>
      <c r="N31" s="485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0</v>
      </c>
      <c r="C32" s="58">
        <v>0</v>
      </c>
      <c r="D32" s="317">
        <v>0</v>
      </c>
      <c r="E32" s="58">
        <v>0</v>
      </c>
      <c r="F32" s="317">
        <v>0</v>
      </c>
      <c r="G32" s="58">
        <v>0</v>
      </c>
      <c r="H32" s="317">
        <v>0</v>
      </c>
      <c r="I32" s="317">
        <v>0</v>
      </c>
      <c r="J32" s="472">
        <v>0</v>
      </c>
      <c r="K32" s="473">
        <v>0</v>
      </c>
      <c r="L32" s="58">
        <v>0</v>
      </c>
      <c r="M32" s="485">
        <v>0</v>
      </c>
      <c r="N32" s="485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46</v>
      </c>
      <c r="C33" s="58">
        <v>0</v>
      </c>
      <c r="D33" s="317">
        <v>0</v>
      </c>
      <c r="E33" s="58">
        <v>0</v>
      </c>
      <c r="F33" s="317">
        <v>0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485">
        <v>46</v>
      </c>
      <c r="N33" s="485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485">
        <v>0</v>
      </c>
      <c r="N34" s="485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0</v>
      </c>
      <c r="E35" s="475">
        <v>0</v>
      </c>
      <c r="F35" s="474">
        <v>0</v>
      </c>
      <c r="G35" s="475">
        <v>0</v>
      </c>
      <c r="H35" s="474">
        <v>0</v>
      </c>
      <c r="I35" s="474">
        <v>0</v>
      </c>
      <c r="J35" s="476">
        <v>0</v>
      </c>
      <c r="K35" s="477">
        <v>0</v>
      </c>
      <c r="L35" s="475">
        <v>0</v>
      </c>
      <c r="M35" s="489">
        <v>0</v>
      </c>
      <c r="N35" s="485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0</v>
      </c>
      <c r="C36" s="58">
        <v>0</v>
      </c>
      <c r="D36" s="317">
        <v>0</v>
      </c>
      <c r="E36" s="58">
        <v>0</v>
      </c>
      <c r="F36" s="317">
        <v>0</v>
      </c>
      <c r="G36" s="58">
        <v>0</v>
      </c>
      <c r="H36" s="317">
        <v>0</v>
      </c>
      <c r="I36" s="317">
        <v>0</v>
      </c>
      <c r="J36" s="472">
        <v>0</v>
      </c>
      <c r="K36" s="473">
        <v>0</v>
      </c>
      <c r="L36" s="58">
        <v>0</v>
      </c>
      <c r="M36" s="485">
        <v>0</v>
      </c>
      <c r="N36" s="485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485">
        <v>0</v>
      </c>
      <c r="N37" s="485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0</v>
      </c>
      <c r="C38" s="58">
        <v>0</v>
      </c>
      <c r="D38" s="317">
        <v>0</v>
      </c>
      <c r="E38" s="58">
        <v>0</v>
      </c>
      <c r="F38" s="317">
        <v>0</v>
      </c>
      <c r="G38" s="58">
        <v>0</v>
      </c>
      <c r="H38" s="317">
        <v>0</v>
      </c>
      <c r="I38" s="317">
        <v>0</v>
      </c>
      <c r="J38" s="472">
        <v>0</v>
      </c>
      <c r="K38" s="473">
        <v>0</v>
      </c>
      <c r="L38" s="58">
        <v>0</v>
      </c>
      <c r="M38" s="485">
        <v>0</v>
      </c>
      <c r="N38" s="485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485">
        <v>0</v>
      </c>
      <c r="N39" s="485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1987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485">
        <v>1987</v>
      </c>
      <c r="N40" s="485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91">
        <v>0</v>
      </c>
      <c r="N41" s="485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485">
        <v>0</v>
      </c>
      <c r="N42" s="485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485">
        <v>0</v>
      </c>
      <c r="N43" s="485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257</v>
      </c>
      <c r="C44" s="58">
        <v>0</v>
      </c>
      <c r="D44" s="317">
        <v>0</v>
      </c>
      <c r="E44" s="58">
        <v>0</v>
      </c>
      <c r="F44" s="317">
        <v>0</v>
      </c>
      <c r="G44" s="58">
        <v>0</v>
      </c>
      <c r="H44" s="317">
        <v>3</v>
      </c>
      <c r="I44" s="317">
        <v>0</v>
      </c>
      <c r="J44" s="472">
        <v>0</v>
      </c>
      <c r="K44" s="473">
        <v>3</v>
      </c>
      <c r="L44" s="58">
        <v>0</v>
      </c>
      <c r="M44" s="485">
        <v>260</v>
      </c>
      <c r="N44" s="485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89">
        <v>0</v>
      </c>
      <c r="N45" s="485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485">
        <v>0</v>
      </c>
      <c r="N46" s="485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0</v>
      </c>
      <c r="C47" s="58">
        <v>0</v>
      </c>
      <c r="D47" s="317">
        <v>0</v>
      </c>
      <c r="E47" s="58">
        <v>0</v>
      </c>
      <c r="F47" s="317">
        <v>0</v>
      </c>
      <c r="G47" s="58">
        <v>0</v>
      </c>
      <c r="H47" s="317">
        <v>0</v>
      </c>
      <c r="I47" s="317">
        <v>0</v>
      </c>
      <c r="J47" s="472">
        <v>0</v>
      </c>
      <c r="K47" s="473">
        <v>0</v>
      </c>
      <c r="L47" s="58">
        <v>0</v>
      </c>
      <c r="M47" s="485">
        <v>0</v>
      </c>
      <c r="N47" s="485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0</v>
      </c>
      <c r="L48" s="58">
        <v>0</v>
      </c>
      <c r="M48" s="485">
        <v>0</v>
      </c>
      <c r="N48" s="485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485">
        <v>0</v>
      </c>
      <c r="N49" s="485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0</v>
      </c>
      <c r="C50" s="58">
        <v>0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0</v>
      </c>
      <c r="J50" s="472">
        <v>0</v>
      </c>
      <c r="K50" s="473">
        <v>0</v>
      </c>
      <c r="L50" s="58">
        <v>0</v>
      </c>
      <c r="M50" s="485">
        <v>0</v>
      </c>
      <c r="N50" s="485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106075</v>
      </c>
      <c r="C51" s="478">
        <v>0</v>
      </c>
      <c r="D51" s="478">
        <v>0</v>
      </c>
      <c r="E51" s="478">
        <v>0</v>
      </c>
      <c r="F51" s="478">
        <v>0</v>
      </c>
      <c r="G51" s="478">
        <v>0</v>
      </c>
      <c r="H51" s="478">
        <v>3</v>
      </c>
      <c r="I51" s="478">
        <v>0</v>
      </c>
      <c r="J51" s="478">
        <v>0</v>
      </c>
      <c r="K51" s="478">
        <v>3</v>
      </c>
      <c r="L51" s="478">
        <v>0</v>
      </c>
      <c r="M51" s="490">
        <v>106078</v>
      </c>
      <c r="N51" s="485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10159</v>
      </c>
      <c r="C52" s="317">
        <v>31026</v>
      </c>
      <c r="D52" s="317">
        <v>0</v>
      </c>
      <c r="E52" s="317">
        <v>0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0</v>
      </c>
      <c r="M52" s="485">
        <v>41185</v>
      </c>
      <c r="N52" s="485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52570</v>
      </c>
      <c r="C53" s="58">
        <v>28375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9637</v>
      </c>
      <c r="M53" s="485">
        <v>90582</v>
      </c>
      <c r="N53" s="485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225096</v>
      </c>
      <c r="C54" s="58">
        <v>971679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1054</v>
      </c>
      <c r="K54" s="473">
        <v>1054</v>
      </c>
      <c r="L54" s="58">
        <v>38050</v>
      </c>
      <c r="M54" s="485">
        <v>1235879</v>
      </c>
      <c r="N54" s="485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10661</v>
      </c>
      <c r="C55" s="58">
        <v>2268</v>
      </c>
      <c r="D55" s="317">
        <v>0</v>
      </c>
      <c r="E55" s="58">
        <v>523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1028</v>
      </c>
      <c r="M55" s="485">
        <v>14480</v>
      </c>
      <c r="N55" s="485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5595</v>
      </c>
      <c r="C56" s="58">
        <v>131470</v>
      </c>
      <c r="D56" s="317">
        <v>0</v>
      </c>
      <c r="E56" s="58">
        <v>359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485">
        <v>137424</v>
      </c>
      <c r="N56" s="485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78867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121</v>
      </c>
      <c r="J57" s="541">
        <v>0</v>
      </c>
      <c r="K57" s="480">
        <v>121</v>
      </c>
      <c r="L57" s="540">
        <v>1157</v>
      </c>
      <c r="M57" s="491">
        <v>80145</v>
      </c>
      <c r="N57" s="485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14053</v>
      </c>
      <c r="D58" s="317">
        <v>0</v>
      </c>
      <c r="E58" s="58">
        <v>240</v>
      </c>
      <c r="F58" s="317">
        <v>0</v>
      </c>
      <c r="G58" s="58">
        <v>0</v>
      </c>
      <c r="H58" s="317">
        <v>0</v>
      </c>
      <c r="I58" s="317">
        <v>15</v>
      </c>
      <c r="J58" s="472">
        <v>0</v>
      </c>
      <c r="K58" s="473">
        <v>15</v>
      </c>
      <c r="L58" s="58">
        <v>0</v>
      </c>
      <c r="M58" s="485">
        <v>14308</v>
      </c>
      <c r="N58" s="485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10608</v>
      </c>
      <c r="C59" s="58">
        <v>1786</v>
      </c>
      <c r="D59" s="317">
        <v>0</v>
      </c>
      <c r="E59" s="58">
        <v>163</v>
      </c>
      <c r="F59" s="317">
        <v>0</v>
      </c>
      <c r="G59" s="58">
        <v>0</v>
      </c>
      <c r="H59" s="317">
        <v>0</v>
      </c>
      <c r="I59" s="317">
        <v>212</v>
      </c>
      <c r="J59" s="472">
        <v>0</v>
      </c>
      <c r="K59" s="473">
        <v>212</v>
      </c>
      <c r="L59" s="58">
        <v>65</v>
      </c>
      <c r="M59" s="485">
        <v>12834</v>
      </c>
      <c r="N59" s="485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1106</v>
      </c>
      <c r="C60" s="58">
        <v>134927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103559</v>
      </c>
      <c r="M60" s="485">
        <v>239592</v>
      </c>
      <c r="N60" s="485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3762</v>
      </c>
      <c r="D61" s="474">
        <v>0</v>
      </c>
      <c r="E61" s="475">
        <v>346</v>
      </c>
      <c r="F61" s="474">
        <v>0</v>
      </c>
      <c r="G61" s="475">
        <v>0</v>
      </c>
      <c r="H61" s="474">
        <v>0</v>
      </c>
      <c r="I61" s="474">
        <v>27</v>
      </c>
      <c r="J61" s="476">
        <v>0</v>
      </c>
      <c r="K61" s="477">
        <v>27</v>
      </c>
      <c r="L61" s="475">
        <v>6017</v>
      </c>
      <c r="M61" s="489">
        <v>10152</v>
      </c>
      <c r="N61" s="485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19137</v>
      </c>
      <c r="C62" s="58">
        <v>0</v>
      </c>
      <c r="D62" s="317">
        <v>0</v>
      </c>
      <c r="E62" s="58">
        <v>216</v>
      </c>
      <c r="F62" s="317">
        <v>0</v>
      </c>
      <c r="G62" s="58">
        <v>0</v>
      </c>
      <c r="H62" s="317">
        <v>5</v>
      </c>
      <c r="I62" s="317">
        <v>24</v>
      </c>
      <c r="J62" s="472">
        <v>0</v>
      </c>
      <c r="K62" s="473">
        <v>29</v>
      </c>
      <c r="L62" s="58">
        <v>0</v>
      </c>
      <c r="M62" s="485">
        <v>19382</v>
      </c>
      <c r="N62" s="485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3947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485">
        <v>3947</v>
      </c>
      <c r="N63" s="485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485">
        <v>0</v>
      </c>
      <c r="N64" s="485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3450</v>
      </c>
      <c r="C65" s="58">
        <v>27581</v>
      </c>
      <c r="D65" s="317">
        <v>0</v>
      </c>
      <c r="E65" s="58">
        <v>0</v>
      </c>
      <c r="F65" s="317">
        <v>438</v>
      </c>
      <c r="G65" s="58">
        <v>526</v>
      </c>
      <c r="H65" s="317">
        <v>29</v>
      </c>
      <c r="I65" s="317">
        <v>105</v>
      </c>
      <c r="J65" s="472">
        <v>501</v>
      </c>
      <c r="K65" s="473">
        <v>1161</v>
      </c>
      <c r="L65" s="58">
        <v>0</v>
      </c>
      <c r="M65" s="485">
        <v>32630</v>
      </c>
      <c r="N65" s="485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12633</v>
      </c>
      <c r="C66" s="58">
        <v>0</v>
      </c>
      <c r="D66" s="317">
        <v>0</v>
      </c>
      <c r="E66" s="58">
        <v>436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485">
        <v>13069</v>
      </c>
      <c r="N66" s="485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91">
        <v>0</v>
      </c>
      <c r="N67" s="485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14485</v>
      </c>
      <c r="C68" s="58">
        <v>10480</v>
      </c>
      <c r="D68" s="317">
        <v>0</v>
      </c>
      <c r="E68" s="58">
        <v>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0</v>
      </c>
      <c r="M68" s="485">
        <v>24965</v>
      </c>
      <c r="N68" s="485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0</v>
      </c>
      <c r="C69" s="58">
        <v>211780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19863</v>
      </c>
      <c r="M69" s="485">
        <v>231643</v>
      </c>
      <c r="N69" s="485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485">
        <v>0</v>
      </c>
      <c r="N70" s="485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1353</v>
      </c>
      <c r="C71" s="475">
        <v>5554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89">
        <v>6907</v>
      </c>
      <c r="N71" s="485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485">
        <v>0</v>
      </c>
      <c r="N72" s="485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3335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302</v>
      </c>
      <c r="I73" s="317">
        <v>0</v>
      </c>
      <c r="J73" s="472">
        <v>1762</v>
      </c>
      <c r="K73" s="473">
        <v>2064</v>
      </c>
      <c r="L73" s="58">
        <v>0</v>
      </c>
      <c r="M73" s="485">
        <v>5399</v>
      </c>
      <c r="N73" s="485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46677</v>
      </c>
      <c r="C74" s="58">
        <v>335840</v>
      </c>
      <c r="D74" s="317">
        <v>0</v>
      </c>
      <c r="E74" s="58">
        <v>21661</v>
      </c>
      <c r="F74" s="317">
        <v>3892</v>
      </c>
      <c r="G74" s="58">
        <v>0</v>
      </c>
      <c r="H74" s="317">
        <v>58</v>
      </c>
      <c r="I74" s="317">
        <v>477</v>
      </c>
      <c r="J74" s="472">
        <v>39</v>
      </c>
      <c r="K74" s="473">
        <v>574</v>
      </c>
      <c r="L74" s="58">
        <v>0</v>
      </c>
      <c r="M74" s="485">
        <v>408644</v>
      </c>
      <c r="N74" s="485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15308</v>
      </c>
      <c r="C75" s="58">
        <v>124608</v>
      </c>
      <c r="D75" s="317">
        <v>0</v>
      </c>
      <c r="E75" s="58">
        <v>2928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5350</v>
      </c>
      <c r="M75" s="485">
        <v>148194</v>
      </c>
      <c r="N75" s="485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432173</v>
      </c>
      <c r="C76" s="479">
        <v>2118003</v>
      </c>
      <c r="D76" s="479">
        <v>0</v>
      </c>
      <c r="E76" s="479">
        <v>26872</v>
      </c>
      <c r="F76" s="479">
        <v>4330</v>
      </c>
      <c r="G76" s="479">
        <v>526</v>
      </c>
      <c r="H76" s="479">
        <v>394</v>
      </c>
      <c r="I76" s="479">
        <v>981</v>
      </c>
      <c r="J76" s="479">
        <v>3356</v>
      </c>
      <c r="K76" s="479">
        <v>5257</v>
      </c>
      <c r="L76" s="479">
        <v>184726</v>
      </c>
      <c r="M76" s="491">
        <v>2771361</v>
      </c>
      <c r="N76" s="485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80" t="s">
        <v>662</v>
      </c>
      <c r="B77" s="88">
        <v>538248</v>
      </c>
      <c r="C77" s="88">
        <v>2118003</v>
      </c>
      <c r="D77" s="88">
        <v>0</v>
      </c>
      <c r="E77" s="88">
        <v>26872</v>
      </c>
      <c r="F77" s="88">
        <v>4330</v>
      </c>
      <c r="G77" s="88">
        <v>526</v>
      </c>
      <c r="H77" s="88">
        <v>397</v>
      </c>
      <c r="I77" s="88">
        <v>981</v>
      </c>
      <c r="J77" s="88">
        <v>3356</v>
      </c>
      <c r="K77" s="88">
        <v>5260</v>
      </c>
      <c r="L77" s="88">
        <v>184726</v>
      </c>
      <c r="M77" s="132">
        <v>2877439</v>
      </c>
      <c r="N77" s="107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81" t="s">
        <v>663</v>
      </c>
      <c r="B78" s="79"/>
      <c r="C78" s="70"/>
      <c r="D78" s="79"/>
      <c r="E78" s="70"/>
      <c r="F78" s="79"/>
      <c r="G78" s="94"/>
      <c r="H78" s="79"/>
      <c r="I78" s="94"/>
      <c r="J78" s="79"/>
      <c r="K78" s="94"/>
      <c r="L78" s="79"/>
      <c r="M78" s="78"/>
      <c r="N78" s="107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9" t="s">
        <v>664</v>
      </c>
      <c r="B79" s="79"/>
      <c r="C79" s="70"/>
      <c r="D79" s="79"/>
      <c r="E79" s="70"/>
      <c r="F79" s="79"/>
      <c r="G79" s="94"/>
      <c r="H79" s="79"/>
      <c r="I79" s="94"/>
      <c r="J79" s="79"/>
      <c r="K79" s="94"/>
      <c r="L79" s="79"/>
      <c r="M79" s="78"/>
      <c r="N79" s="107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9" t="s">
        <v>665</v>
      </c>
      <c r="B80" s="79">
        <v>0</v>
      </c>
      <c r="C80" s="70">
        <v>0</v>
      </c>
      <c r="D80" s="79">
        <v>0</v>
      </c>
      <c r="E80" s="70">
        <v>0</v>
      </c>
      <c r="F80" s="79">
        <v>0</v>
      </c>
      <c r="G80" s="94">
        <v>0</v>
      </c>
      <c r="H80" s="79">
        <v>0</v>
      </c>
      <c r="I80" s="94">
        <v>0</v>
      </c>
      <c r="J80" s="79">
        <v>0</v>
      </c>
      <c r="K80" s="94">
        <v>0</v>
      </c>
      <c r="L80" s="79">
        <v>0</v>
      </c>
      <c r="M80" s="79">
        <v>0</v>
      </c>
    </row>
    <row r="81" spans="1:13">
      <c r="A81" s="59" t="s">
        <v>666</v>
      </c>
      <c r="B81" s="79">
        <v>0</v>
      </c>
      <c r="C81" s="70">
        <v>0</v>
      </c>
      <c r="D81" s="79">
        <v>0</v>
      </c>
      <c r="E81" s="70">
        <v>0</v>
      </c>
      <c r="F81" s="79">
        <v>0</v>
      </c>
      <c r="G81" s="94">
        <v>0</v>
      </c>
      <c r="H81" s="79">
        <v>0</v>
      </c>
      <c r="I81" s="94">
        <v>0</v>
      </c>
      <c r="J81" s="79">
        <v>0</v>
      </c>
      <c r="K81" s="94">
        <v>0</v>
      </c>
      <c r="L81" s="79">
        <v>0</v>
      </c>
      <c r="M81" s="79">
        <v>0</v>
      </c>
    </row>
    <row r="82" spans="1:13" ht="13.5" thickBot="1">
      <c r="A82" s="59" t="s">
        <v>667</v>
      </c>
      <c r="B82" s="79">
        <v>1541</v>
      </c>
      <c r="C82" s="70">
        <v>1782</v>
      </c>
      <c r="D82" s="79">
        <v>0</v>
      </c>
      <c r="E82" s="70">
        <v>0</v>
      </c>
      <c r="F82" s="79">
        <v>0</v>
      </c>
      <c r="G82" s="94">
        <v>0</v>
      </c>
      <c r="H82" s="79">
        <v>0</v>
      </c>
      <c r="I82" s="94">
        <v>0</v>
      </c>
      <c r="J82" s="79">
        <v>0</v>
      </c>
      <c r="K82" s="94">
        <v>0</v>
      </c>
      <c r="L82" s="79">
        <v>0</v>
      </c>
      <c r="M82" s="79">
        <v>3323</v>
      </c>
    </row>
    <row r="83" spans="1:13" ht="13.5" thickBot="1">
      <c r="A83" s="80" t="s">
        <v>662</v>
      </c>
      <c r="B83" s="88">
        <v>1541</v>
      </c>
      <c r="C83" s="88">
        <v>1782</v>
      </c>
      <c r="D83" s="88">
        <v>0</v>
      </c>
      <c r="E83" s="88">
        <v>0</v>
      </c>
      <c r="F83" s="88">
        <v>0</v>
      </c>
      <c r="G83" s="88">
        <v>0</v>
      </c>
      <c r="H83" s="88">
        <v>0</v>
      </c>
      <c r="I83" s="88">
        <v>0</v>
      </c>
      <c r="J83" s="88">
        <v>0</v>
      </c>
      <c r="K83" s="88">
        <v>0</v>
      </c>
      <c r="L83" s="88">
        <v>0</v>
      </c>
      <c r="M83" s="88">
        <v>3323</v>
      </c>
    </row>
    <row r="84" spans="1:13">
      <c r="A84" s="161" t="s">
        <v>1666</v>
      </c>
      <c r="B84" s="79">
        <v>539789</v>
      </c>
      <c r="C84" s="79">
        <v>2119785</v>
      </c>
      <c r="D84" s="79">
        <v>0</v>
      </c>
      <c r="E84" s="79">
        <v>26872</v>
      </c>
      <c r="F84" s="79">
        <v>4330</v>
      </c>
      <c r="G84" s="79">
        <v>526</v>
      </c>
      <c r="H84" s="79">
        <v>397</v>
      </c>
      <c r="I84" s="79">
        <v>981</v>
      </c>
      <c r="J84" s="79">
        <v>3356</v>
      </c>
      <c r="K84" s="79">
        <v>5260</v>
      </c>
      <c r="L84" s="79">
        <v>184726</v>
      </c>
      <c r="M84" s="79">
        <v>2880762</v>
      </c>
    </row>
    <row r="85" spans="1:13">
      <c r="A85" s="65" t="s">
        <v>668</v>
      </c>
      <c r="B85" s="79">
        <v>730680</v>
      </c>
      <c r="C85" s="70">
        <v>1204445</v>
      </c>
      <c r="D85" s="79">
        <v>0</v>
      </c>
      <c r="E85" s="70">
        <v>17444</v>
      </c>
      <c r="F85" s="79">
        <v>19616</v>
      </c>
      <c r="G85" s="70">
        <v>543</v>
      </c>
      <c r="H85" s="79">
        <v>4</v>
      </c>
      <c r="I85" s="70">
        <v>2393</v>
      </c>
      <c r="J85" s="79">
        <v>1105</v>
      </c>
      <c r="K85" s="79">
        <v>4045</v>
      </c>
      <c r="L85" s="79">
        <v>132271</v>
      </c>
      <c r="M85" s="79">
        <v>2108501</v>
      </c>
    </row>
    <row r="86" spans="1:13">
      <c r="A86" s="65" t="s">
        <v>669</v>
      </c>
      <c r="B86" s="79">
        <v>533988.22200000007</v>
      </c>
      <c r="C86" s="70">
        <v>716063.84558028402</v>
      </c>
      <c r="D86" s="79">
        <v>0</v>
      </c>
      <c r="E86" s="70">
        <v>87792.75907031</v>
      </c>
      <c r="F86" s="79">
        <v>12777</v>
      </c>
      <c r="G86" s="70">
        <v>280</v>
      </c>
      <c r="H86" s="79">
        <v>1321</v>
      </c>
      <c r="I86" s="70">
        <v>2156.0039999999999</v>
      </c>
      <c r="J86" s="79">
        <v>275.85091999999997</v>
      </c>
      <c r="K86" s="79">
        <v>4032.8549199999998</v>
      </c>
      <c r="L86" s="79">
        <v>75084.150033562997</v>
      </c>
      <c r="M86" s="79">
        <v>1429738.8316041569</v>
      </c>
    </row>
    <row r="87" spans="1:13">
      <c r="A87" s="65" t="s">
        <v>671</v>
      </c>
      <c r="B87" s="79">
        <v>97214.657738223003</v>
      </c>
      <c r="C87" s="70">
        <v>723104.22331380006</v>
      </c>
      <c r="D87" s="79">
        <v>0</v>
      </c>
      <c r="E87" s="70">
        <v>45772.593896710001</v>
      </c>
      <c r="F87" s="79">
        <v>1336</v>
      </c>
      <c r="G87" s="70">
        <v>101</v>
      </c>
      <c r="H87" s="79">
        <v>872</v>
      </c>
      <c r="I87" s="70">
        <v>5073</v>
      </c>
      <c r="J87" s="79">
        <v>1095.81592</v>
      </c>
      <c r="K87" s="79">
        <v>7141.81592</v>
      </c>
      <c r="L87" s="79">
        <v>24582.403271771</v>
      </c>
      <c r="M87" s="79">
        <v>899151.694140504</v>
      </c>
    </row>
    <row r="88" spans="1:13" ht="13.5" thickBot="1">
      <c r="A88" s="68" t="s">
        <v>672</v>
      </c>
      <c r="B88" s="90">
        <v>165539.75300000003</v>
      </c>
      <c r="C88" s="91">
        <v>282450.005</v>
      </c>
      <c r="D88" s="90">
        <v>0</v>
      </c>
      <c r="E88" s="91">
        <v>8442.9969999999994</v>
      </c>
      <c r="F88" s="90">
        <v>248</v>
      </c>
      <c r="G88" s="91">
        <v>5</v>
      </c>
      <c r="H88" s="90">
        <v>316</v>
      </c>
      <c r="I88" s="91">
        <v>1568</v>
      </c>
      <c r="J88" s="90">
        <v>432</v>
      </c>
      <c r="K88" s="90">
        <v>2321</v>
      </c>
      <c r="L88" s="90">
        <v>12550</v>
      </c>
      <c r="M88" s="90">
        <v>471551.755</v>
      </c>
    </row>
    <row r="91" spans="1:13" ht="13.5" thickBot="1"/>
    <row r="92" spans="1:13" ht="13.5" thickBot="1">
      <c r="A92" s="609" t="s">
        <v>1909</v>
      </c>
    </row>
  </sheetData>
  <mergeCells count="4">
    <mergeCell ref="A5:F6"/>
    <mergeCell ref="G5:M6"/>
    <mergeCell ref="A9:A13"/>
    <mergeCell ref="G9:K9"/>
  </mergeCells>
  <phoneticPr fontId="2" type="noConversion"/>
  <hyperlinks>
    <hyperlink ref="A1" location="icindekiler!A11" display="İÇİNDEKİLER"/>
    <hyperlink ref="A2" location="Index!A11" display="INDEX"/>
    <hyperlink ref="B1" location="'37'!A92" display="▼"/>
    <hyperlink ref="A92" location="'37'!A1" display="▲"/>
  </hyperlinks>
  <pageMargins left="0.75" right="0.75" top="1" bottom="1" header="0.5" footer="0.5"/>
  <pageSetup paperSize="9" scale="65" orientation="portrait" horizontalDpi="1200" verticalDpi="1200" r:id="rId1"/>
  <headerFooter alignWithMargins="0"/>
  <webPublishItems count="1">
    <webPublishItem id="6202" divId="Tablolar son_6202" sourceType="sheet" destinationFile="F:\karıştı valla\Tablolar\Tablolar Son\37.htm"/>
  </webPublishItem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workbookViewId="0">
      <selection activeCell="A3" sqref="A3"/>
    </sheetView>
  </sheetViews>
  <sheetFormatPr defaultRowHeight="12.75"/>
  <cols>
    <col min="1" max="1" width="21.140625" style="1" customWidth="1"/>
    <col min="2" max="2" width="21" style="1" customWidth="1"/>
    <col min="3" max="3" width="19.5703125" style="1" customWidth="1"/>
    <col min="4" max="4" width="19.140625" style="1" customWidth="1"/>
    <col min="5" max="5" width="17.140625" style="1" customWidth="1"/>
    <col min="6" max="6" width="16.140625" style="1" customWidth="1"/>
    <col min="7" max="7" width="16.42578125" style="1" customWidth="1"/>
    <col min="8" max="8" width="15.140625" style="1" customWidth="1"/>
    <col min="9" max="9" width="18.5703125" style="1" customWidth="1"/>
    <col min="10" max="10" width="16.140625" style="1" customWidth="1"/>
    <col min="11" max="11" width="16.42578125" style="1" customWidth="1"/>
    <col min="12" max="12" width="16.7109375" style="1" customWidth="1"/>
    <col min="13" max="13" width="24.140625" style="1" customWidth="1"/>
    <col min="14" max="14" width="19.5703125" style="1" customWidth="1"/>
    <col min="15" max="15" width="20.85546875" style="1" customWidth="1"/>
    <col min="16" max="16" width="20.140625" style="1" customWidth="1"/>
    <col min="17" max="17" width="15.5703125" style="1" customWidth="1"/>
    <col min="18" max="18" width="9.140625" style="1"/>
    <col min="19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644</v>
      </c>
      <c r="Q3" s="27" t="s">
        <v>645</v>
      </c>
    </row>
    <row r="4" spans="1:28">
      <c r="A4" s="26"/>
    </row>
    <row r="5" spans="1:28">
      <c r="A5" s="703" t="s">
        <v>2331</v>
      </c>
      <c r="B5" s="703"/>
      <c r="C5" s="703"/>
      <c r="D5" s="703"/>
      <c r="E5" s="703"/>
      <c r="F5" s="703"/>
      <c r="G5" s="703"/>
      <c r="H5" s="703"/>
      <c r="I5" s="727" t="s">
        <v>427</v>
      </c>
      <c r="J5" s="727"/>
      <c r="K5" s="727"/>
      <c r="L5" s="727"/>
      <c r="M5" s="727"/>
      <c r="N5" s="727"/>
      <c r="O5" s="727"/>
      <c r="P5" s="727"/>
      <c r="Q5" s="727"/>
    </row>
    <row r="6" spans="1:28">
      <c r="A6" s="703"/>
      <c r="B6" s="703"/>
      <c r="C6" s="703"/>
      <c r="D6" s="703"/>
      <c r="E6" s="703"/>
      <c r="F6" s="703"/>
      <c r="G6" s="703"/>
      <c r="H6" s="703"/>
      <c r="I6" s="727"/>
      <c r="J6" s="727"/>
      <c r="K6" s="727"/>
      <c r="L6" s="727"/>
      <c r="M6" s="727"/>
      <c r="N6" s="727"/>
      <c r="O6" s="727"/>
      <c r="P6" s="727"/>
      <c r="Q6" s="727"/>
    </row>
    <row r="7" spans="1:28">
      <c r="B7" s="26"/>
      <c r="I7" s="38"/>
      <c r="J7" s="38"/>
      <c r="K7" s="38"/>
      <c r="L7" s="38"/>
      <c r="M7" s="38"/>
      <c r="N7" s="38"/>
      <c r="O7" s="38"/>
      <c r="P7" s="38"/>
      <c r="Q7" s="38"/>
    </row>
    <row r="8" spans="1:28" ht="13.5" thickBot="1">
      <c r="A8" s="26" t="s">
        <v>1935</v>
      </c>
    </row>
    <row r="9" spans="1:28" ht="12.75" customHeight="1">
      <c r="A9" s="697" t="s">
        <v>1620</v>
      </c>
      <c r="B9" s="737" t="s">
        <v>780</v>
      </c>
      <c r="C9" s="738"/>
      <c r="D9" s="738"/>
      <c r="E9" s="739"/>
      <c r="F9" s="680" t="s">
        <v>448</v>
      </c>
      <c r="G9" s="684"/>
      <c r="H9" s="764" t="s">
        <v>447</v>
      </c>
      <c r="I9" s="767" t="s">
        <v>1465</v>
      </c>
      <c r="J9" s="768"/>
      <c r="K9" s="768"/>
      <c r="L9" s="769"/>
      <c r="M9" s="716" t="s">
        <v>428</v>
      </c>
      <c r="N9" s="717"/>
      <c r="O9" s="718"/>
      <c r="P9" s="124" t="s">
        <v>619</v>
      </c>
      <c r="Q9" s="40" t="s">
        <v>781</v>
      </c>
    </row>
    <row r="10" spans="1:28" ht="13.5" customHeight="1" thickBot="1">
      <c r="A10" s="698"/>
      <c r="B10" s="734" t="s">
        <v>1466</v>
      </c>
      <c r="C10" s="735"/>
      <c r="D10" s="735"/>
      <c r="E10" s="736"/>
      <c r="F10" s="681"/>
      <c r="G10" s="685"/>
      <c r="H10" s="765"/>
      <c r="I10" s="770" t="s">
        <v>1468</v>
      </c>
      <c r="J10" s="771"/>
      <c r="K10" s="771"/>
      <c r="L10" s="772"/>
      <c r="M10" s="773" t="s">
        <v>1469</v>
      </c>
      <c r="N10" s="774"/>
      <c r="O10" s="775"/>
      <c r="P10" s="112" t="s">
        <v>781</v>
      </c>
      <c r="Q10" s="163" t="s">
        <v>621</v>
      </c>
    </row>
    <row r="11" spans="1:28" ht="21" customHeight="1">
      <c r="A11" s="698"/>
      <c r="B11" s="682" t="s">
        <v>441</v>
      </c>
      <c r="C11" s="682" t="s">
        <v>442</v>
      </c>
      <c r="D11" s="682" t="s">
        <v>443</v>
      </c>
      <c r="E11" s="682" t="s">
        <v>444</v>
      </c>
      <c r="F11" s="682" t="s">
        <v>445</v>
      </c>
      <c r="G11" s="682" t="s">
        <v>446</v>
      </c>
      <c r="H11" s="765"/>
      <c r="I11" s="114" t="s">
        <v>1474</v>
      </c>
      <c r="J11" s="112" t="s">
        <v>1475</v>
      </c>
      <c r="K11" s="110" t="s">
        <v>1476</v>
      </c>
      <c r="L11" s="112" t="s">
        <v>1477</v>
      </c>
      <c r="M11" s="111" t="s">
        <v>1470</v>
      </c>
      <c r="N11" s="124" t="s">
        <v>1471</v>
      </c>
      <c r="O11" s="29" t="s">
        <v>1472</v>
      </c>
      <c r="P11" s="31" t="s">
        <v>624</v>
      </c>
      <c r="Q11" s="31" t="s">
        <v>614</v>
      </c>
    </row>
    <row r="12" spans="1:28" ht="21" customHeight="1">
      <c r="A12" s="698"/>
      <c r="B12" s="686"/>
      <c r="C12" s="686"/>
      <c r="D12" s="686"/>
      <c r="E12" s="686"/>
      <c r="F12" s="686"/>
      <c r="G12" s="686"/>
      <c r="H12" s="765"/>
      <c r="I12" s="114" t="s">
        <v>1481</v>
      </c>
      <c r="J12" s="112" t="s">
        <v>1482</v>
      </c>
      <c r="K12" s="117" t="s">
        <v>1483</v>
      </c>
      <c r="L12" s="112" t="s">
        <v>1484</v>
      </c>
      <c r="M12" s="165" t="s">
        <v>1478</v>
      </c>
      <c r="N12" s="31" t="s">
        <v>1479</v>
      </c>
      <c r="O12" s="117" t="s">
        <v>1480</v>
      </c>
      <c r="P12" s="31" t="s">
        <v>2284</v>
      </c>
      <c r="Q12" s="31" t="s">
        <v>2284</v>
      </c>
    </row>
    <row r="13" spans="1:28" ht="21" customHeight="1" thickBot="1">
      <c r="A13" s="699"/>
      <c r="B13" s="683"/>
      <c r="C13" s="683"/>
      <c r="D13" s="683"/>
      <c r="E13" s="683"/>
      <c r="F13" s="683"/>
      <c r="G13" s="683"/>
      <c r="H13" s="766"/>
      <c r="I13" s="32" t="s">
        <v>1486</v>
      </c>
      <c r="J13" s="34" t="s">
        <v>1487</v>
      </c>
      <c r="K13" s="122"/>
      <c r="L13" s="34" t="s">
        <v>1488</v>
      </c>
      <c r="M13" s="34" t="s">
        <v>680</v>
      </c>
      <c r="N13" s="34" t="s">
        <v>1485</v>
      </c>
      <c r="O13" s="34" t="s">
        <v>1485</v>
      </c>
      <c r="P13" s="34"/>
      <c r="Q13" s="122"/>
    </row>
    <row r="14" spans="1:28">
      <c r="A14" s="57" t="s">
        <v>1928</v>
      </c>
      <c r="B14" s="35"/>
      <c r="C14" s="8"/>
      <c r="D14" s="12"/>
      <c r="E14" s="30"/>
      <c r="F14" s="8"/>
      <c r="G14" s="35"/>
      <c r="H14" s="30"/>
      <c r="I14" s="12"/>
      <c r="J14" s="30"/>
      <c r="K14" s="105"/>
      <c r="L14" s="30"/>
      <c r="M14" s="105"/>
      <c r="N14" s="30"/>
      <c r="O14" s="105"/>
      <c r="P14" s="30"/>
      <c r="Q14" s="30"/>
    </row>
    <row r="15" spans="1:28">
      <c r="A15" s="542" t="s">
        <v>626</v>
      </c>
      <c r="B15" s="93"/>
      <c r="C15" s="21"/>
      <c r="D15" s="107"/>
      <c r="E15" s="35"/>
      <c r="F15" s="8"/>
      <c r="G15" s="35"/>
      <c r="H15" s="35"/>
      <c r="I15" s="107"/>
      <c r="J15" s="35"/>
      <c r="K15" s="8"/>
      <c r="L15" s="35"/>
      <c r="M15" s="8"/>
      <c r="N15" s="35"/>
      <c r="O15" s="166"/>
      <c r="P15" s="35"/>
      <c r="Q15" s="107"/>
      <c r="R15" s="107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485">
        <v>0</v>
      </c>
      <c r="R16" s="485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29507</v>
      </c>
      <c r="C17" s="58">
        <v>0</v>
      </c>
      <c r="D17" s="317">
        <v>826</v>
      </c>
      <c r="E17" s="58">
        <v>0</v>
      </c>
      <c r="F17" s="317">
        <v>4742</v>
      </c>
      <c r="G17" s="58">
        <v>0</v>
      </c>
      <c r="H17" s="317">
        <v>376</v>
      </c>
      <c r="I17" s="317">
        <v>385</v>
      </c>
      <c r="J17" s="472">
        <v>0</v>
      </c>
      <c r="K17" s="473">
        <v>0</v>
      </c>
      <c r="L17" s="58">
        <v>0</v>
      </c>
      <c r="M17" s="317">
        <v>0</v>
      </c>
      <c r="N17" s="58">
        <v>0</v>
      </c>
      <c r="O17" s="317">
        <v>22</v>
      </c>
      <c r="P17" s="317">
        <v>16007</v>
      </c>
      <c r="Q17" s="485">
        <v>51865</v>
      </c>
      <c r="R17" s="485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0</v>
      </c>
      <c r="C18" s="58">
        <v>0</v>
      </c>
      <c r="D18" s="317">
        <v>0</v>
      </c>
      <c r="E18" s="58">
        <v>0</v>
      </c>
      <c r="F18" s="317">
        <v>0</v>
      </c>
      <c r="G18" s="58">
        <v>0</v>
      </c>
      <c r="H18" s="317">
        <v>0</v>
      </c>
      <c r="I18" s="317">
        <v>0</v>
      </c>
      <c r="J18" s="472">
        <v>0</v>
      </c>
      <c r="K18" s="473">
        <v>0</v>
      </c>
      <c r="L18" s="58">
        <v>0</v>
      </c>
      <c r="M18" s="317">
        <v>0</v>
      </c>
      <c r="N18" s="58">
        <v>0</v>
      </c>
      <c r="O18" s="317">
        <v>0</v>
      </c>
      <c r="P18" s="317">
        <v>0</v>
      </c>
      <c r="Q18" s="485">
        <v>0</v>
      </c>
      <c r="R18" s="485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0</v>
      </c>
      <c r="E19" s="58">
        <v>0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0</v>
      </c>
      <c r="M19" s="317">
        <v>0</v>
      </c>
      <c r="N19" s="58">
        <v>0</v>
      </c>
      <c r="O19" s="317">
        <v>0</v>
      </c>
      <c r="P19" s="317">
        <v>0</v>
      </c>
      <c r="Q19" s="485">
        <v>0</v>
      </c>
      <c r="R19" s="485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0</v>
      </c>
      <c r="C20" s="475">
        <v>0</v>
      </c>
      <c r="D20" s="474">
        <v>0</v>
      </c>
      <c r="E20" s="475">
        <v>0</v>
      </c>
      <c r="F20" s="474">
        <v>0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0</v>
      </c>
      <c r="M20" s="474">
        <v>0</v>
      </c>
      <c r="N20" s="475">
        <v>0</v>
      </c>
      <c r="O20" s="474">
        <v>0</v>
      </c>
      <c r="P20" s="474">
        <v>0</v>
      </c>
      <c r="Q20" s="489">
        <v>0</v>
      </c>
      <c r="R20" s="485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11576</v>
      </c>
      <c r="C21" s="58">
        <v>36550</v>
      </c>
      <c r="D21" s="317">
        <v>78</v>
      </c>
      <c r="E21" s="58">
        <v>0</v>
      </c>
      <c r="F21" s="317">
        <v>4682</v>
      </c>
      <c r="G21" s="58">
        <v>0</v>
      </c>
      <c r="H21" s="317">
        <v>47</v>
      </c>
      <c r="I21" s="317">
        <v>0</v>
      </c>
      <c r="J21" s="472">
        <v>21</v>
      </c>
      <c r="K21" s="473">
        <v>0</v>
      </c>
      <c r="L21" s="58">
        <v>0</v>
      </c>
      <c r="M21" s="317">
        <v>3</v>
      </c>
      <c r="N21" s="58">
        <v>0</v>
      </c>
      <c r="O21" s="317">
        <v>0</v>
      </c>
      <c r="P21" s="317">
        <v>19513</v>
      </c>
      <c r="Q21" s="485">
        <v>72470</v>
      </c>
      <c r="R21" s="485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-8</v>
      </c>
      <c r="C22" s="58">
        <v>-183</v>
      </c>
      <c r="D22" s="317">
        <v>1</v>
      </c>
      <c r="E22" s="58">
        <v>0</v>
      </c>
      <c r="F22" s="317">
        <v>81</v>
      </c>
      <c r="G22" s="58">
        <v>0</v>
      </c>
      <c r="H22" s="317">
        <v>0</v>
      </c>
      <c r="I22" s="317">
        <v>0</v>
      </c>
      <c r="J22" s="472">
        <v>0</v>
      </c>
      <c r="K22" s="473">
        <v>0</v>
      </c>
      <c r="L22" s="58">
        <v>0</v>
      </c>
      <c r="M22" s="317">
        <v>0</v>
      </c>
      <c r="N22" s="58">
        <v>0</v>
      </c>
      <c r="O22" s="317">
        <v>0</v>
      </c>
      <c r="P22" s="317">
        <v>533</v>
      </c>
      <c r="Q22" s="485">
        <v>424</v>
      </c>
      <c r="R22" s="485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0</v>
      </c>
      <c r="E23" s="58">
        <v>0</v>
      </c>
      <c r="F23" s="317">
        <v>0</v>
      </c>
      <c r="G23" s="58">
        <v>0</v>
      </c>
      <c r="H23" s="317">
        <v>0</v>
      </c>
      <c r="I23" s="317">
        <v>0</v>
      </c>
      <c r="J23" s="472">
        <v>0</v>
      </c>
      <c r="K23" s="473">
        <v>0</v>
      </c>
      <c r="L23" s="58">
        <v>0</v>
      </c>
      <c r="M23" s="317">
        <v>0</v>
      </c>
      <c r="N23" s="58">
        <v>0</v>
      </c>
      <c r="O23" s="317">
        <v>0</v>
      </c>
      <c r="P23" s="317">
        <v>0</v>
      </c>
      <c r="Q23" s="485">
        <v>0</v>
      </c>
      <c r="R23" s="485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0</v>
      </c>
      <c r="N24" s="58">
        <v>0</v>
      </c>
      <c r="O24" s="317">
        <v>0</v>
      </c>
      <c r="P24" s="317">
        <v>0</v>
      </c>
      <c r="Q24" s="485">
        <v>0</v>
      </c>
      <c r="R24" s="485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89">
        <v>0</v>
      </c>
      <c r="R25" s="485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485">
        <v>0</v>
      </c>
      <c r="R26" s="485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0</v>
      </c>
      <c r="N27" s="58">
        <v>0</v>
      </c>
      <c r="O27" s="317">
        <v>0</v>
      </c>
      <c r="P27" s="317">
        <v>0</v>
      </c>
      <c r="Q27" s="485">
        <v>0</v>
      </c>
      <c r="R27" s="485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0</v>
      </c>
      <c r="C28" s="58">
        <v>0</v>
      </c>
      <c r="D28" s="317">
        <v>0</v>
      </c>
      <c r="E28" s="58">
        <v>0</v>
      </c>
      <c r="F28" s="317">
        <v>0</v>
      </c>
      <c r="G28" s="58">
        <v>0</v>
      </c>
      <c r="H28" s="317">
        <v>0</v>
      </c>
      <c r="I28" s="317">
        <v>0</v>
      </c>
      <c r="J28" s="472">
        <v>0</v>
      </c>
      <c r="K28" s="473">
        <v>0</v>
      </c>
      <c r="L28" s="58">
        <v>0</v>
      </c>
      <c r="M28" s="317">
        <v>0</v>
      </c>
      <c r="N28" s="58">
        <v>0</v>
      </c>
      <c r="O28" s="317">
        <v>0</v>
      </c>
      <c r="P28" s="317">
        <v>0</v>
      </c>
      <c r="Q28" s="485">
        <v>0</v>
      </c>
      <c r="R28" s="485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-10</v>
      </c>
      <c r="C29" s="58">
        <v>-29</v>
      </c>
      <c r="D29" s="317">
        <v>2</v>
      </c>
      <c r="E29" s="58">
        <v>0</v>
      </c>
      <c r="F29" s="317">
        <v>20</v>
      </c>
      <c r="G29" s="58">
        <v>0</v>
      </c>
      <c r="H29" s="317">
        <v>0</v>
      </c>
      <c r="I29" s="317">
        <v>0</v>
      </c>
      <c r="J29" s="472">
        <v>0</v>
      </c>
      <c r="K29" s="473">
        <v>0</v>
      </c>
      <c r="L29" s="58">
        <v>0</v>
      </c>
      <c r="M29" s="317">
        <v>0</v>
      </c>
      <c r="N29" s="58">
        <v>0</v>
      </c>
      <c r="O29" s="317">
        <v>0</v>
      </c>
      <c r="P29" s="317">
        <v>54</v>
      </c>
      <c r="Q29" s="485">
        <v>37</v>
      </c>
      <c r="R29" s="485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485">
        <v>0</v>
      </c>
      <c r="R30" s="485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3211</v>
      </c>
      <c r="C31" s="540">
        <v>4963</v>
      </c>
      <c r="D31" s="479">
        <v>314</v>
      </c>
      <c r="E31" s="540">
        <v>14</v>
      </c>
      <c r="F31" s="479">
        <v>1852</v>
      </c>
      <c r="G31" s="540">
        <v>0</v>
      </c>
      <c r="H31" s="479">
        <v>58</v>
      </c>
      <c r="I31" s="479">
        <v>0</v>
      </c>
      <c r="J31" s="541">
        <v>0</v>
      </c>
      <c r="K31" s="480">
        <v>0</v>
      </c>
      <c r="L31" s="540">
        <v>0</v>
      </c>
      <c r="M31" s="479">
        <v>0</v>
      </c>
      <c r="N31" s="540">
        <v>0</v>
      </c>
      <c r="O31" s="479">
        <v>2</v>
      </c>
      <c r="P31" s="479">
        <v>2494</v>
      </c>
      <c r="Q31" s="491">
        <v>12908</v>
      </c>
      <c r="R31" s="485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0</v>
      </c>
      <c r="C32" s="58">
        <v>0</v>
      </c>
      <c r="D32" s="317">
        <v>0</v>
      </c>
      <c r="E32" s="58">
        <v>0</v>
      </c>
      <c r="F32" s="317">
        <v>0</v>
      </c>
      <c r="G32" s="58">
        <v>0</v>
      </c>
      <c r="H32" s="317">
        <v>0</v>
      </c>
      <c r="I32" s="317">
        <v>0</v>
      </c>
      <c r="J32" s="472">
        <v>0</v>
      </c>
      <c r="K32" s="473">
        <v>0</v>
      </c>
      <c r="L32" s="58">
        <v>0</v>
      </c>
      <c r="M32" s="317">
        <v>0</v>
      </c>
      <c r="N32" s="58">
        <v>0</v>
      </c>
      <c r="O32" s="317">
        <v>0</v>
      </c>
      <c r="P32" s="317">
        <v>0</v>
      </c>
      <c r="Q32" s="485">
        <v>0</v>
      </c>
      <c r="R32" s="485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22</v>
      </c>
      <c r="D33" s="317">
        <v>16</v>
      </c>
      <c r="E33" s="58">
        <v>0</v>
      </c>
      <c r="F33" s="317">
        <v>0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317">
        <v>0</v>
      </c>
      <c r="N33" s="58">
        <v>0</v>
      </c>
      <c r="O33" s="317">
        <v>0</v>
      </c>
      <c r="P33" s="317">
        <v>0</v>
      </c>
      <c r="Q33" s="485">
        <v>38</v>
      </c>
      <c r="R33" s="485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317">
        <v>0</v>
      </c>
      <c r="N34" s="58">
        <v>0</v>
      </c>
      <c r="O34" s="317">
        <v>0</v>
      </c>
      <c r="P34" s="317">
        <v>0</v>
      </c>
      <c r="Q34" s="485">
        <v>0</v>
      </c>
      <c r="R34" s="485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0</v>
      </c>
      <c r="E35" s="475">
        <v>0</v>
      </c>
      <c r="F35" s="474">
        <v>0</v>
      </c>
      <c r="G35" s="475">
        <v>0</v>
      </c>
      <c r="H35" s="474">
        <v>0</v>
      </c>
      <c r="I35" s="474">
        <v>0</v>
      </c>
      <c r="J35" s="476">
        <v>0</v>
      </c>
      <c r="K35" s="477">
        <v>0</v>
      </c>
      <c r="L35" s="475">
        <v>0</v>
      </c>
      <c r="M35" s="474">
        <v>0</v>
      </c>
      <c r="N35" s="475">
        <v>0</v>
      </c>
      <c r="O35" s="474">
        <v>0</v>
      </c>
      <c r="P35" s="474">
        <v>0</v>
      </c>
      <c r="Q35" s="489">
        <v>0</v>
      </c>
      <c r="R35" s="485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0</v>
      </c>
      <c r="C36" s="58">
        <v>0</v>
      </c>
      <c r="D36" s="317">
        <v>0</v>
      </c>
      <c r="E36" s="58">
        <v>0</v>
      </c>
      <c r="F36" s="317">
        <v>0</v>
      </c>
      <c r="G36" s="58">
        <v>0</v>
      </c>
      <c r="H36" s="317">
        <v>0</v>
      </c>
      <c r="I36" s="317">
        <v>0</v>
      </c>
      <c r="J36" s="472">
        <v>0</v>
      </c>
      <c r="K36" s="473">
        <v>0</v>
      </c>
      <c r="L36" s="58">
        <v>0</v>
      </c>
      <c r="M36" s="317">
        <v>0</v>
      </c>
      <c r="N36" s="58">
        <v>0</v>
      </c>
      <c r="O36" s="317">
        <v>0</v>
      </c>
      <c r="P36" s="317">
        <v>0</v>
      </c>
      <c r="Q36" s="485">
        <v>0</v>
      </c>
      <c r="R36" s="485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0</v>
      </c>
      <c r="P37" s="317">
        <v>0</v>
      </c>
      <c r="Q37" s="485">
        <v>0</v>
      </c>
      <c r="R37" s="485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0</v>
      </c>
      <c r="C38" s="58">
        <v>0</v>
      </c>
      <c r="D38" s="317">
        <v>0</v>
      </c>
      <c r="E38" s="58">
        <v>0</v>
      </c>
      <c r="F38" s="317">
        <v>0</v>
      </c>
      <c r="G38" s="58">
        <v>0</v>
      </c>
      <c r="H38" s="317">
        <v>0</v>
      </c>
      <c r="I38" s="317">
        <v>0</v>
      </c>
      <c r="J38" s="472">
        <v>0</v>
      </c>
      <c r="K38" s="473">
        <v>0</v>
      </c>
      <c r="L38" s="58">
        <v>0</v>
      </c>
      <c r="M38" s="317">
        <v>0</v>
      </c>
      <c r="N38" s="58">
        <v>0</v>
      </c>
      <c r="O38" s="317">
        <v>0</v>
      </c>
      <c r="P38" s="317">
        <v>0</v>
      </c>
      <c r="Q38" s="485">
        <v>0</v>
      </c>
      <c r="R38" s="485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485">
        <v>0</v>
      </c>
      <c r="R39" s="485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2335</v>
      </c>
      <c r="C40" s="58">
        <v>1330</v>
      </c>
      <c r="D40" s="317">
        <v>1039</v>
      </c>
      <c r="E40" s="58">
        <v>7</v>
      </c>
      <c r="F40" s="317">
        <v>-221</v>
      </c>
      <c r="G40" s="58">
        <v>0</v>
      </c>
      <c r="H40" s="317">
        <v>12</v>
      </c>
      <c r="I40" s="317">
        <v>11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485">
        <v>4513</v>
      </c>
      <c r="R40" s="485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0</v>
      </c>
      <c r="N41" s="540">
        <v>0</v>
      </c>
      <c r="O41" s="479">
        <v>0</v>
      </c>
      <c r="P41" s="479">
        <v>0</v>
      </c>
      <c r="Q41" s="491">
        <v>0</v>
      </c>
      <c r="R41" s="485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485">
        <v>0</v>
      </c>
      <c r="R42" s="485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317">
        <v>0</v>
      </c>
      <c r="N43" s="58">
        <v>0</v>
      </c>
      <c r="O43" s="317">
        <v>0</v>
      </c>
      <c r="P43" s="317">
        <v>0</v>
      </c>
      <c r="Q43" s="485">
        <v>0</v>
      </c>
      <c r="R43" s="485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1629</v>
      </c>
      <c r="C44" s="58">
        <v>4530</v>
      </c>
      <c r="D44" s="317">
        <v>111</v>
      </c>
      <c r="E44" s="58">
        <v>2</v>
      </c>
      <c r="F44" s="317">
        <v>678</v>
      </c>
      <c r="G44" s="58">
        <v>0</v>
      </c>
      <c r="H44" s="317">
        <v>7</v>
      </c>
      <c r="I44" s="317">
        <v>0</v>
      </c>
      <c r="J44" s="472">
        <v>0</v>
      </c>
      <c r="K44" s="473">
        <v>0</v>
      </c>
      <c r="L44" s="58">
        <v>0</v>
      </c>
      <c r="M44" s="317">
        <v>0</v>
      </c>
      <c r="N44" s="58">
        <v>0</v>
      </c>
      <c r="O44" s="317">
        <v>0</v>
      </c>
      <c r="P44" s="317">
        <v>10</v>
      </c>
      <c r="Q44" s="485">
        <v>6967</v>
      </c>
      <c r="R44" s="485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0</v>
      </c>
      <c r="N45" s="475">
        <v>0</v>
      </c>
      <c r="O45" s="474">
        <v>0</v>
      </c>
      <c r="P45" s="474">
        <v>0</v>
      </c>
      <c r="Q45" s="489">
        <v>0</v>
      </c>
      <c r="R45" s="485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317">
        <v>0</v>
      </c>
      <c r="N46" s="58">
        <v>0</v>
      </c>
      <c r="O46" s="317">
        <v>0</v>
      </c>
      <c r="P46" s="317">
        <v>0</v>
      </c>
      <c r="Q46" s="485">
        <v>0</v>
      </c>
      <c r="R46" s="485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0</v>
      </c>
      <c r="C47" s="58">
        <v>0</v>
      </c>
      <c r="D47" s="317">
        <v>0</v>
      </c>
      <c r="E47" s="58">
        <v>0</v>
      </c>
      <c r="F47" s="317">
        <v>0</v>
      </c>
      <c r="G47" s="58">
        <v>0</v>
      </c>
      <c r="H47" s="317">
        <v>0</v>
      </c>
      <c r="I47" s="317">
        <v>0</v>
      </c>
      <c r="J47" s="472">
        <v>0</v>
      </c>
      <c r="K47" s="473">
        <v>0</v>
      </c>
      <c r="L47" s="58">
        <v>0</v>
      </c>
      <c r="M47" s="317">
        <v>0</v>
      </c>
      <c r="N47" s="58">
        <v>0</v>
      </c>
      <c r="O47" s="317">
        <v>0</v>
      </c>
      <c r="P47" s="317">
        <v>0</v>
      </c>
      <c r="Q47" s="485">
        <v>0</v>
      </c>
      <c r="R47" s="485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0</v>
      </c>
      <c r="L48" s="58">
        <v>0</v>
      </c>
      <c r="M48" s="317">
        <v>0</v>
      </c>
      <c r="N48" s="58">
        <v>0</v>
      </c>
      <c r="O48" s="317">
        <v>0</v>
      </c>
      <c r="P48" s="317">
        <v>0</v>
      </c>
      <c r="Q48" s="485">
        <v>0</v>
      </c>
      <c r="R48" s="485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317">
        <v>0</v>
      </c>
      <c r="N49" s="58">
        <v>0</v>
      </c>
      <c r="O49" s="317">
        <v>0</v>
      </c>
      <c r="P49" s="317">
        <v>0</v>
      </c>
      <c r="Q49" s="485">
        <v>0</v>
      </c>
      <c r="R49" s="485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0</v>
      </c>
      <c r="C50" s="58">
        <v>0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0</v>
      </c>
      <c r="J50" s="472">
        <v>0</v>
      </c>
      <c r="K50" s="473">
        <v>0</v>
      </c>
      <c r="L50" s="58">
        <v>0</v>
      </c>
      <c r="M50" s="317">
        <v>0</v>
      </c>
      <c r="N50" s="58">
        <v>0</v>
      </c>
      <c r="O50" s="317">
        <v>0</v>
      </c>
      <c r="P50" s="317">
        <v>0</v>
      </c>
      <c r="Q50" s="485">
        <v>0</v>
      </c>
      <c r="R50" s="485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48240</v>
      </c>
      <c r="C51" s="478">
        <v>47183</v>
      </c>
      <c r="D51" s="478">
        <v>2387</v>
      </c>
      <c r="E51" s="478">
        <v>23</v>
      </c>
      <c r="F51" s="478">
        <v>11834</v>
      </c>
      <c r="G51" s="478">
        <v>0</v>
      </c>
      <c r="H51" s="478">
        <v>500</v>
      </c>
      <c r="I51" s="478">
        <v>396</v>
      </c>
      <c r="J51" s="478">
        <v>21</v>
      </c>
      <c r="K51" s="478">
        <v>0</v>
      </c>
      <c r="L51" s="478">
        <v>0</v>
      </c>
      <c r="M51" s="478">
        <v>3</v>
      </c>
      <c r="N51" s="478">
        <v>0</v>
      </c>
      <c r="O51" s="478">
        <v>24</v>
      </c>
      <c r="P51" s="478">
        <v>38611</v>
      </c>
      <c r="Q51" s="490">
        <v>149222</v>
      </c>
      <c r="R51" s="485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23621</v>
      </c>
      <c r="C52" s="317">
        <v>4452</v>
      </c>
      <c r="D52" s="317">
        <v>106</v>
      </c>
      <c r="E52" s="317">
        <v>862</v>
      </c>
      <c r="F52" s="317">
        <v>31356</v>
      </c>
      <c r="G52" s="317">
        <v>0</v>
      </c>
      <c r="H52" s="317">
        <v>298</v>
      </c>
      <c r="I52" s="317">
        <v>30</v>
      </c>
      <c r="J52" s="473">
        <v>0</v>
      </c>
      <c r="K52" s="473">
        <v>0</v>
      </c>
      <c r="L52" s="317">
        <v>0</v>
      </c>
      <c r="M52" s="317">
        <v>237</v>
      </c>
      <c r="N52" s="317">
        <v>0</v>
      </c>
      <c r="O52" s="317">
        <v>36</v>
      </c>
      <c r="P52" s="317">
        <v>363</v>
      </c>
      <c r="Q52" s="485">
        <v>61361</v>
      </c>
      <c r="R52" s="485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24260</v>
      </c>
      <c r="C53" s="58">
        <v>38504</v>
      </c>
      <c r="D53" s="317">
        <v>696</v>
      </c>
      <c r="E53" s="58">
        <v>2156</v>
      </c>
      <c r="F53" s="317">
        <v>34859</v>
      </c>
      <c r="G53" s="58">
        <v>0</v>
      </c>
      <c r="H53" s="317">
        <v>1116</v>
      </c>
      <c r="I53" s="317">
        <v>592</v>
      </c>
      <c r="J53" s="472">
        <v>0</v>
      </c>
      <c r="K53" s="473">
        <v>0</v>
      </c>
      <c r="L53" s="58">
        <v>0</v>
      </c>
      <c r="M53" s="317">
        <v>0</v>
      </c>
      <c r="N53" s="58">
        <v>0</v>
      </c>
      <c r="O53" s="317">
        <v>705</v>
      </c>
      <c r="P53" s="317">
        <v>29197</v>
      </c>
      <c r="Q53" s="485">
        <v>132085</v>
      </c>
      <c r="R53" s="485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267690</v>
      </c>
      <c r="C54" s="58">
        <v>529013</v>
      </c>
      <c r="D54" s="317">
        <v>1501</v>
      </c>
      <c r="E54" s="58">
        <v>2513</v>
      </c>
      <c r="F54" s="317">
        <v>340598</v>
      </c>
      <c r="G54" s="58">
        <v>0</v>
      </c>
      <c r="H54" s="317">
        <v>601</v>
      </c>
      <c r="I54" s="317">
        <v>69</v>
      </c>
      <c r="J54" s="472">
        <v>27</v>
      </c>
      <c r="K54" s="473">
        <v>17</v>
      </c>
      <c r="L54" s="58">
        <v>171</v>
      </c>
      <c r="M54" s="317">
        <v>12</v>
      </c>
      <c r="N54" s="58">
        <v>705</v>
      </c>
      <c r="O54" s="317">
        <v>35</v>
      </c>
      <c r="P54" s="317">
        <v>377119</v>
      </c>
      <c r="Q54" s="485">
        <v>1520071</v>
      </c>
      <c r="R54" s="485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-5630</v>
      </c>
      <c r="C55" s="58">
        <v>-1698</v>
      </c>
      <c r="D55" s="317">
        <v>-373</v>
      </c>
      <c r="E55" s="58">
        <v>112</v>
      </c>
      <c r="F55" s="317">
        <v>14410</v>
      </c>
      <c r="G55" s="58">
        <v>0</v>
      </c>
      <c r="H55" s="317">
        <v>232</v>
      </c>
      <c r="I55" s="317">
        <v>103</v>
      </c>
      <c r="J55" s="472">
        <v>0</v>
      </c>
      <c r="K55" s="473">
        <v>0</v>
      </c>
      <c r="L55" s="58">
        <v>0</v>
      </c>
      <c r="M55" s="317">
        <v>0</v>
      </c>
      <c r="N55" s="58">
        <v>0</v>
      </c>
      <c r="O55" s="317">
        <v>6</v>
      </c>
      <c r="P55" s="317">
        <v>5315</v>
      </c>
      <c r="Q55" s="485">
        <v>12477</v>
      </c>
      <c r="R55" s="485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77393</v>
      </c>
      <c r="C56" s="58">
        <v>36045</v>
      </c>
      <c r="D56" s="317">
        <v>1747</v>
      </c>
      <c r="E56" s="58">
        <v>1325</v>
      </c>
      <c r="F56" s="317">
        <v>50280</v>
      </c>
      <c r="G56" s="58">
        <v>0</v>
      </c>
      <c r="H56" s="317">
        <v>462</v>
      </c>
      <c r="I56" s="317">
        <v>62</v>
      </c>
      <c r="J56" s="472">
        <v>0</v>
      </c>
      <c r="K56" s="473">
        <v>0</v>
      </c>
      <c r="L56" s="58">
        <v>0</v>
      </c>
      <c r="M56" s="317">
        <v>0</v>
      </c>
      <c r="N56" s="58">
        <v>0</v>
      </c>
      <c r="O56" s="317">
        <v>77</v>
      </c>
      <c r="P56" s="317">
        <v>12053</v>
      </c>
      <c r="Q56" s="485">
        <v>179444</v>
      </c>
      <c r="R56" s="485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15240</v>
      </c>
      <c r="C57" s="540">
        <v>9099</v>
      </c>
      <c r="D57" s="479">
        <v>133</v>
      </c>
      <c r="E57" s="540">
        <v>352</v>
      </c>
      <c r="F57" s="479">
        <v>39085</v>
      </c>
      <c r="G57" s="540">
        <v>0</v>
      </c>
      <c r="H57" s="479">
        <v>323</v>
      </c>
      <c r="I57" s="479">
        <v>554</v>
      </c>
      <c r="J57" s="541">
        <v>0</v>
      </c>
      <c r="K57" s="480">
        <v>0</v>
      </c>
      <c r="L57" s="540">
        <v>0</v>
      </c>
      <c r="M57" s="479">
        <v>0</v>
      </c>
      <c r="N57" s="540">
        <v>0</v>
      </c>
      <c r="O57" s="479">
        <v>64</v>
      </c>
      <c r="P57" s="479">
        <v>8805</v>
      </c>
      <c r="Q57" s="491">
        <v>73655</v>
      </c>
      <c r="R57" s="485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12797</v>
      </c>
      <c r="C58" s="58">
        <v>3839</v>
      </c>
      <c r="D58" s="317">
        <v>33</v>
      </c>
      <c r="E58" s="58">
        <v>128</v>
      </c>
      <c r="F58" s="317">
        <v>9982</v>
      </c>
      <c r="G58" s="58">
        <v>0</v>
      </c>
      <c r="H58" s="317">
        <v>42</v>
      </c>
      <c r="I58" s="317">
        <v>0</v>
      </c>
      <c r="J58" s="472">
        <v>0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1982</v>
      </c>
      <c r="Q58" s="485">
        <v>28803</v>
      </c>
      <c r="R58" s="485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185</v>
      </c>
      <c r="C59" s="58">
        <v>569</v>
      </c>
      <c r="D59" s="317">
        <v>149</v>
      </c>
      <c r="E59" s="58">
        <v>361</v>
      </c>
      <c r="F59" s="317">
        <v>5332</v>
      </c>
      <c r="G59" s="58">
        <v>0</v>
      </c>
      <c r="H59" s="317">
        <v>270</v>
      </c>
      <c r="I59" s="317">
        <v>21</v>
      </c>
      <c r="J59" s="472">
        <v>0</v>
      </c>
      <c r="K59" s="473">
        <v>0</v>
      </c>
      <c r="L59" s="58">
        <v>0</v>
      </c>
      <c r="M59" s="317">
        <v>81</v>
      </c>
      <c r="N59" s="58">
        <v>0</v>
      </c>
      <c r="O59" s="317">
        <v>18</v>
      </c>
      <c r="P59" s="317">
        <v>128</v>
      </c>
      <c r="Q59" s="485">
        <v>7114</v>
      </c>
      <c r="R59" s="485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160936</v>
      </c>
      <c r="C60" s="58">
        <v>0</v>
      </c>
      <c r="D60" s="317">
        <v>319</v>
      </c>
      <c r="E60" s="58">
        <v>1014</v>
      </c>
      <c r="F60" s="317">
        <v>145243</v>
      </c>
      <c r="G60" s="58">
        <v>0</v>
      </c>
      <c r="H60" s="317">
        <v>410</v>
      </c>
      <c r="I60" s="317">
        <v>701</v>
      </c>
      <c r="J60" s="472">
        <v>0</v>
      </c>
      <c r="K60" s="473">
        <v>0</v>
      </c>
      <c r="L60" s="58">
        <v>0</v>
      </c>
      <c r="M60" s="317">
        <v>0</v>
      </c>
      <c r="N60" s="58">
        <v>0</v>
      </c>
      <c r="O60" s="317">
        <v>120</v>
      </c>
      <c r="P60" s="317">
        <v>62840</v>
      </c>
      <c r="Q60" s="485">
        <v>371583</v>
      </c>
      <c r="R60" s="485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11034</v>
      </c>
      <c r="C61" s="475">
        <v>2868</v>
      </c>
      <c r="D61" s="474">
        <v>59</v>
      </c>
      <c r="E61" s="475">
        <v>112</v>
      </c>
      <c r="F61" s="474">
        <v>7280</v>
      </c>
      <c r="G61" s="475">
        <v>0</v>
      </c>
      <c r="H61" s="474">
        <v>206</v>
      </c>
      <c r="I61" s="474">
        <v>17</v>
      </c>
      <c r="J61" s="476">
        <v>0</v>
      </c>
      <c r="K61" s="477">
        <v>0</v>
      </c>
      <c r="L61" s="475">
        <v>0</v>
      </c>
      <c r="M61" s="474">
        <v>0</v>
      </c>
      <c r="N61" s="475">
        <v>0</v>
      </c>
      <c r="O61" s="474">
        <v>0</v>
      </c>
      <c r="P61" s="474">
        <v>882</v>
      </c>
      <c r="Q61" s="489">
        <v>22458</v>
      </c>
      <c r="R61" s="485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13012</v>
      </c>
      <c r="C62" s="58">
        <v>-259</v>
      </c>
      <c r="D62" s="317">
        <v>2</v>
      </c>
      <c r="E62" s="58">
        <v>163</v>
      </c>
      <c r="F62" s="317">
        <v>13611</v>
      </c>
      <c r="G62" s="58">
        <v>0</v>
      </c>
      <c r="H62" s="317">
        <v>167</v>
      </c>
      <c r="I62" s="317">
        <v>21</v>
      </c>
      <c r="J62" s="472">
        <v>0</v>
      </c>
      <c r="K62" s="473">
        <v>0</v>
      </c>
      <c r="L62" s="58">
        <v>0</v>
      </c>
      <c r="M62" s="317">
        <v>0</v>
      </c>
      <c r="N62" s="58">
        <v>0</v>
      </c>
      <c r="O62" s="317">
        <v>0</v>
      </c>
      <c r="P62" s="317">
        <v>4075</v>
      </c>
      <c r="Q62" s="485">
        <v>30792</v>
      </c>
      <c r="R62" s="485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5845</v>
      </c>
      <c r="C63" s="58">
        <v>5366</v>
      </c>
      <c r="D63" s="317">
        <v>604</v>
      </c>
      <c r="E63" s="58">
        <v>43</v>
      </c>
      <c r="F63" s="317">
        <v>1338</v>
      </c>
      <c r="G63" s="58">
        <v>0</v>
      </c>
      <c r="H63" s="317">
        <v>35</v>
      </c>
      <c r="I63" s="317">
        <v>59</v>
      </c>
      <c r="J63" s="472">
        <v>0</v>
      </c>
      <c r="K63" s="473">
        <v>0</v>
      </c>
      <c r="L63" s="58">
        <v>0</v>
      </c>
      <c r="M63" s="317">
        <v>0</v>
      </c>
      <c r="N63" s="58">
        <v>0</v>
      </c>
      <c r="O63" s="317">
        <v>131</v>
      </c>
      <c r="P63" s="317">
        <v>1444</v>
      </c>
      <c r="Q63" s="485">
        <v>14865</v>
      </c>
      <c r="R63" s="485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-11033.111583495</v>
      </c>
      <c r="C64" s="58">
        <v>-1082.0778457859999</v>
      </c>
      <c r="D64" s="317">
        <v>-25.464044559999991</v>
      </c>
      <c r="E64" s="58">
        <v>0</v>
      </c>
      <c r="F64" s="317">
        <v>27913.270839363999</v>
      </c>
      <c r="G64" s="58">
        <v>0</v>
      </c>
      <c r="H64" s="317">
        <v>286.76128223699999</v>
      </c>
      <c r="I64" s="317">
        <v>95.435494614999996</v>
      </c>
      <c r="J64" s="472">
        <v>0</v>
      </c>
      <c r="K64" s="473">
        <v>0</v>
      </c>
      <c r="L64" s="58">
        <v>0</v>
      </c>
      <c r="M64" s="317">
        <v>404</v>
      </c>
      <c r="N64" s="58">
        <v>0</v>
      </c>
      <c r="O64" s="317">
        <v>81</v>
      </c>
      <c r="P64" s="317">
        <v>1542</v>
      </c>
      <c r="Q64" s="485">
        <v>18181.814142374998</v>
      </c>
      <c r="R64" s="485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48979</v>
      </c>
      <c r="C65" s="58">
        <v>12202</v>
      </c>
      <c r="D65" s="317">
        <v>670</v>
      </c>
      <c r="E65" s="58">
        <v>169</v>
      </c>
      <c r="F65" s="317">
        <v>23910</v>
      </c>
      <c r="G65" s="58">
        <v>0</v>
      </c>
      <c r="H65" s="317">
        <v>167</v>
      </c>
      <c r="I65" s="317">
        <v>75</v>
      </c>
      <c r="J65" s="472">
        <v>0</v>
      </c>
      <c r="K65" s="473">
        <v>0</v>
      </c>
      <c r="L65" s="58">
        <v>0</v>
      </c>
      <c r="M65" s="317">
        <v>0</v>
      </c>
      <c r="N65" s="58">
        <v>0</v>
      </c>
      <c r="O65" s="317">
        <v>2</v>
      </c>
      <c r="P65" s="317">
        <v>12150</v>
      </c>
      <c r="Q65" s="485">
        <v>98324</v>
      </c>
      <c r="R65" s="485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1807</v>
      </c>
      <c r="C66" s="58">
        <v>4260</v>
      </c>
      <c r="D66" s="317">
        <v>140</v>
      </c>
      <c r="E66" s="58">
        <v>59</v>
      </c>
      <c r="F66" s="317">
        <v>3197</v>
      </c>
      <c r="G66" s="58">
        <v>0</v>
      </c>
      <c r="H66" s="317">
        <v>146</v>
      </c>
      <c r="I66" s="317">
        <v>113</v>
      </c>
      <c r="J66" s="472">
        <v>0</v>
      </c>
      <c r="K66" s="473">
        <v>0</v>
      </c>
      <c r="L66" s="58">
        <v>0</v>
      </c>
      <c r="M66" s="317">
        <v>0</v>
      </c>
      <c r="N66" s="58">
        <v>0</v>
      </c>
      <c r="O66" s="317">
        <v>41</v>
      </c>
      <c r="P66" s="317">
        <v>3331</v>
      </c>
      <c r="Q66" s="485">
        <v>13094</v>
      </c>
      <c r="R66" s="485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91">
        <v>0</v>
      </c>
      <c r="R67" s="485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22924</v>
      </c>
      <c r="C68" s="58">
        <v>0</v>
      </c>
      <c r="D68" s="317">
        <v>61</v>
      </c>
      <c r="E68" s="58">
        <v>270</v>
      </c>
      <c r="F68" s="317">
        <v>15230</v>
      </c>
      <c r="G68" s="58">
        <v>0</v>
      </c>
      <c r="H68" s="317">
        <v>103</v>
      </c>
      <c r="I68" s="317">
        <v>61</v>
      </c>
      <c r="J68" s="472">
        <v>0</v>
      </c>
      <c r="K68" s="473">
        <v>0</v>
      </c>
      <c r="L68" s="58">
        <v>0</v>
      </c>
      <c r="M68" s="317">
        <v>0</v>
      </c>
      <c r="N68" s="58">
        <v>0</v>
      </c>
      <c r="O68" s="317">
        <v>14</v>
      </c>
      <c r="P68" s="317">
        <v>28</v>
      </c>
      <c r="Q68" s="485">
        <v>38691</v>
      </c>
      <c r="R68" s="485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165004.38347617601</v>
      </c>
      <c r="C69" s="58">
        <v>0</v>
      </c>
      <c r="D69" s="317">
        <v>1592</v>
      </c>
      <c r="E69" s="58">
        <v>695.3327434790001</v>
      </c>
      <c r="F69" s="317">
        <v>74652</v>
      </c>
      <c r="G69" s="58">
        <v>3</v>
      </c>
      <c r="H69" s="317">
        <v>1828</v>
      </c>
      <c r="I69" s="317">
        <v>1273.76</v>
      </c>
      <c r="J69" s="472">
        <v>213.24</v>
      </c>
      <c r="K69" s="473">
        <v>0</v>
      </c>
      <c r="L69" s="58">
        <v>0</v>
      </c>
      <c r="M69" s="317">
        <v>0</v>
      </c>
      <c r="N69" s="58">
        <v>0</v>
      </c>
      <c r="O69" s="317">
        <v>616</v>
      </c>
      <c r="P69" s="317">
        <v>71065.325539583995</v>
      </c>
      <c r="Q69" s="485">
        <v>316943.04175923899</v>
      </c>
      <c r="R69" s="485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485">
        <v>0</v>
      </c>
      <c r="R70" s="485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1739</v>
      </c>
      <c r="C71" s="475">
        <v>2345</v>
      </c>
      <c r="D71" s="474">
        <v>132</v>
      </c>
      <c r="E71" s="475">
        <v>12</v>
      </c>
      <c r="F71" s="474">
        <v>1596</v>
      </c>
      <c r="G71" s="475">
        <v>0</v>
      </c>
      <c r="H71" s="474">
        <v>13</v>
      </c>
      <c r="I71" s="474">
        <v>11</v>
      </c>
      <c r="J71" s="476">
        <v>0</v>
      </c>
      <c r="K71" s="477">
        <v>0</v>
      </c>
      <c r="L71" s="475">
        <v>0</v>
      </c>
      <c r="M71" s="474">
        <v>0</v>
      </c>
      <c r="N71" s="475">
        <v>0</v>
      </c>
      <c r="O71" s="474">
        <v>2</v>
      </c>
      <c r="P71" s="474">
        <v>2663</v>
      </c>
      <c r="Q71" s="489">
        <v>8513</v>
      </c>
      <c r="R71" s="485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6</v>
      </c>
      <c r="C72" s="58">
        <v>115</v>
      </c>
      <c r="D72" s="317">
        <v>11</v>
      </c>
      <c r="E72" s="58">
        <v>0</v>
      </c>
      <c r="F72" s="317">
        <v>1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485">
        <v>133</v>
      </c>
      <c r="R72" s="485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1280</v>
      </c>
      <c r="C73" s="58">
        <v>824</v>
      </c>
      <c r="D73" s="317">
        <v>80</v>
      </c>
      <c r="E73" s="58">
        <v>20</v>
      </c>
      <c r="F73" s="317">
        <v>811</v>
      </c>
      <c r="G73" s="58">
        <v>0</v>
      </c>
      <c r="H73" s="317">
        <v>1</v>
      </c>
      <c r="I73" s="317">
        <v>0</v>
      </c>
      <c r="J73" s="472">
        <v>0</v>
      </c>
      <c r="K73" s="473">
        <v>0</v>
      </c>
      <c r="L73" s="58">
        <v>0</v>
      </c>
      <c r="M73" s="317">
        <v>0</v>
      </c>
      <c r="N73" s="58">
        <v>0</v>
      </c>
      <c r="O73" s="317">
        <v>11</v>
      </c>
      <c r="P73" s="317">
        <v>448</v>
      </c>
      <c r="Q73" s="485">
        <v>3475</v>
      </c>
      <c r="R73" s="485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215778</v>
      </c>
      <c r="C74" s="58">
        <v>177893</v>
      </c>
      <c r="D74" s="317">
        <v>1677</v>
      </c>
      <c r="E74" s="58">
        <v>1545</v>
      </c>
      <c r="F74" s="317">
        <v>119816</v>
      </c>
      <c r="G74" s="58">
        <v>0</v>
      </c>
      <c r="H74" s="317">
        <v>1413</v>
      </c>
      <c r="I74" s="317">
        <v>891</v>
      </c>
      <c r="J74" s="472">
        <v>0</v>
      </c>
      <c r="K74" s="473">
        <v>0</v>
      </c>
      <c r="L74" s="58">
        <v>0</v>
      </c>
      <c r="M74" s="317">
        <v>0</v>
      </c>
      <c r="N74" s="58">
        <v>0</v>
      </c>
      <c r="O74" s="317">
        <v>152</v>
      </c>
      <c r="P74" s="317">
        <v>87454</v>
      </c>
      <c r="Q74" s="485">
        <v>606619</v>
      </c>
      <c r="R74" s="485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38679</v>
      </c>
      <c r="C75" s="58">
        <v>87992</v>
      </c>
      <c r="D75" s="317">
        <v>1470</v>
      </c>
      <c r="E75" s="58">
        <v>2364</v>
      </c>
      <c r="F75" s="317">
        <v>57586</v>
      </c>
      <c r="G75" s="58">
        <v>0</v>
      </c>
      <c r="H75" s="317">
        <v>302</v>
      </c>
      <c r="I75" s="317">
        <v>2</v>
      </c>
      <c r="J75" s="472">
        <v>0</v>
      </c>
      <c r="K75" s="473">
        <v>0</v>
      </c>
      <c r="L75" s="58">
        <v>0</v>
      </c>
      <c r="M75" s="317">
        <v>0</v>
      </c>
      <c r="N75" s="58">
        <v>0</v>
      </c>
      <c r="O75" s="317">
        <v>1</v>
      </c>
      <c r="P75" s="317">
        <v>63111</v>
      </c>
      <c r="Q75" s="485">
        <v>251507</v>
      </c>
      <c r="R75" s="485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1091546.271892681</v>
      </c>
      <c r="C76" s="479">
        <v>912346.922154214</v>
      </c>
      <c r="D76" s="479">
        <v>10783.53595544</v>
      </c>
      <c r="E76" s="479">
        <v>14275.332743479001</v>
      </c>
      <c r="F76" s="479">
        <v>1018086.270839364</v>
      </c>
      <c r="G76" s="479">
        <v>3</v>
      </c>
      <c r="H76" s="479">
        <v>8421.7612822369993</v>
      </c>
      <c r="I76" s="479">
        <v>4751.1954946149999</v>
      </c>
      <c r="J76" s="479">
        <v>240.24</v>
      </c>
      <c r="K76" s="479">
        <v>17</v>
      </c>
      <c r="L76" s="479">
        <v>171</v>
      </c>
      <c r="M76" s="479">
        <v>734</v>
      </c>
      <c r="N76" s="479">
        <v>705</v>
      </c>
      <c r="O76" s="479">
        <v>2112</v>
      </c>
      <c r="P76" s="479">
        <v>745995.32553958404</v>
      </c>
      <c r="Q76" s="491">
        <v>3810188.8559016138</v>
      </c>
      <c r="R76" s="485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1139786.271892681</v>
      </c>
      <c r="C77" s="88">
        <v>959529.922154214</v>
      </c>
      <c r="D77" s="88">
        <v>13170.53595544</v>
      </c>
      <c r="E77" s="88">
        <v>14298.332743479001</v>
      </c>
      <c r="F77" s="88">
        <v>1029920.270839364</v>
      </c>
      <c r="G77" s="88">
        <v>3</v>
      </c>
      <c r="H77" s="88">
        <v>8921.7612822369993</v>
      </c>
      <c r="I77" s="88">
        <v>5147.1954946149999</v>
      </c>
      <c r="J77" s="88">
        <v>261.24</v>
      </c>
      <c r="K77" s="88">
        <v>17</v>
      </c>
      <c r="L77" s="88">
        <v>171</v>
      </c>
      <c r="M77" s="88">
        <v>737</v>
      </c>
      <c r="N77" s="88">
        <v>705</v>
      </c>
      <c r="O77" s="88">
        <v>2136</v>
      </c>
      <c r="P77" s="88">
        <v>784606.32553958404</v>
      </c>
      <c r="Q77" s="132">
        <v>3959410.8559016138</v>
      </c>
      <c r="R77" s="107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9">
        <v>747263</v>
      </c>
      <c r="C78" s="79">
        <v>727330</v>
      </c>
      <c r="D78" s="70">
        <v>20613</v>
      </c>
      <c r="E78" s="79">
        <v>9180</v>
      </c>
      <c r="F78" s="70">
        <v>671440</v>
      </c>
      <c r="G78" s="79">
        <v>15346</v>
      </c>
      <c r="H78" s="79">
        <v>7318</v>
      </c>
      <c r="I78" s="78">
        <v>3889.6190735310001</v>
      </c>
      <c r="J78" s="79">
        <v>99.380926469000002</v>
      </c>
      <c r="K78" s="70">
        <v>21</v>
      </c>
      <c r="L78" s="79">
        <v>172</v>
      </c>
      <c r="M78" s="79">
        <v>1697</v>
      </c>
      <c r="N78" s="76">
        <v>1318</v>
      </c>
      <c r="O78" s="70">
        <v>1067</v>
      </c>
      <c r="P78" s="79">
        <v>755775</v>
      </c>
      <c r="Q78" s="76">
        <v>2962529</v>
      </c>
    </row>
    <row r="79" spans="1:28">
      <c r="A79" s="193">
        <v>2001</v>
      </c>
      <c r="B79" s="79">
        <v>431143.20779914205</v>
      </c>
      <c r="C79" s="79">
        <v>532115.37805004907</v>
      </c>
      <c r="D79" s="70">
        <v>10201.566418154001</v>
      </c>
      <c r="E79" s="79">
        <v>7069.7301514370001</v>
      </c>
      <c r="F79" s="70">
        <v>461348.66507520503</v>
      </c>
      <c r="G79" s="79">
        <v>11.477</v>
      </c>
      <c r="H79" s="79">
        <v>5334.6646642260002</v>
      </c>
      <c r="I79" s="78">
        <v>5342.7867999999999</v>
      </c>
      <c r="J79" s="79">
        <v>209</v>
      </c>
      <c r="K79" s="70">
        <v>18</v>
      </c>
      <c r="L79" s="79">
        <v>114</v>
      </c>
      <c r="M79" s="79">
        <v>607</v>
      </c>
      <c r="N79" s="79">
        <v>581</v>
      </c>
      <c r="O79" s="70">
        <v>1159.5450000000001</v>
      </c>
      <c r="P79" s="79">
        <v>666488.04620022909</v>
      </c>
      <c r="Q79" s="79">
        <v>2121744.067158442</v>
      </c>
    </row>
    <row r="80" spans="1:28">
      <c r="A80" s="193">
        <v>2000</v>
      </c>
      <c r="B80" s="79">
        <v>189001.00340089202</v>
      </c>
      <c r="C80" s="79">
        <v>386712.86513458198</v>
      </c>
      <c r="D80" s="70">
        <v>7192.8769315489999</v>
      </c>
      <c r="E80" s="79">
        <v>7426.8053607370002</v>
      </c>
      <c r="F80" s="70">
        <v>326196.66458157502</v>
      </c>
      <c r="G80" s="79">
        <v>12</v>
      </c>
      <c r="H80" s="79">
        <v>4204.875976458</v>
      </c>
      <c r="I80" s="78">
        <v>2401.2259494999998</v>
      </c>
      <c r="J80" s="79">
        <v>90</v>
      </c>
      <c r="K80" s="70">
        <v>9</v>
      </c>
      <c r="L80" s="79">
        <v>67</v>
      </c>
      <c r="M80" s="79">
        <v>218</v>
      </c>
      <c r="N80" s="79">
        <v>440</v>
      </c>
      <c r="O80" s="70">
        <v>1013.944</v>
      </c>
      <c r="P80" s="79">
        <v>304861.03414686304</v>
      </c>
      <c r="Q80" s="79">
        <v>1229847.2954821559</v>
      </c>
    </row>
    <row r="81" spans="1:17" ht="13.5" thickBot="1">
      <c r="A81" s="194">
        <v>1999</v>
      </c>
      <c r="B81" s="90">
        <v>126305.71200000001</v>
      </c>
      <c r="C81" s="90">
        <v>196073.291</v>
      </c>
      <c r="D81" s="91">
        <v>2350.498</v>
      </c>
      <c r="E81" s="90">
        <v>2916.636</v>
      </c>
      <c r="F81" s="91">
        <v>174868.932</v>
      </c>
      <c r="G81" s="90">
        <v>2361.011</v>
      </c>
      <c r="H81" s="90">
        <v>2403.1870000000004</v>
      </c>
      <c r="I81" s="92">
        <v>2919.2379999999998</v>
      </c>
      <c r="J81" s="90">
        <v>63</v>
      </c>
      <c r="K81" s="91">
        <v>3</v>
      </c>
      <c r="L81" s="90">
        <v>0</v>
      </c>
      <c r="M81" s="90">
        <v>120.05399999999999</v>
      </c>
      <c r="N81" s="90">
        <v>380</v>
      </c>
      <c r="O81" s="91">
        <v>595.88199999999995</v>
      </c>
      <c r="P81" s="90">
        <v>376436.93899999995</v>
      </c>
      <c r="Q81" s="90">
        <v>887797.38</v>
      </c>
    </row>
    <row r="84" spans="1:17" ht="13.5" thickBot="1"/>
    <row r="85" spans="1:17" ht="13.5" thickBot="1">
      <c r="A85" s="609" t="s">
        <v>1909</v>
      </c>
    </row>
  </sheetData>
  <mergeCells count="17">
    <mergeCell ref="A5:H6"/>
    <mergeCell ref="I5:Q6"/>
    <mergeCell ref="A9:A13"/>
    <mergeCell ref="B9:E9"/>
    <mergeCell ref="I9:L9"/>
    <mergeCell ref="M9:O9"/>
    <mergeCell ref="B10:E10"/>
    <mergeCell ref="I10:L10"/>
    <mergeCell ref="M10:O10"/>
    <mergeCell ref="B11:B13"/>
    <mergeCell ref="G11:G13"/>
    <mergeCell ref="F9:G10"/>
    <mergeCell ref="H9:H13"/>
    <mergeCell ref="C11:C13"/>
    <mergeCell ref="D11:D13"/>
    <mergeCell ref="E11:E13"/>
    <mergeCell ref="F11:F13"/>
  </mergeCells>
  <phoneticPr fontId="2" type="noConversion"/>
  <hyperlinks>
    <hyperlink ref="A1" location="icindekiler!A11" display="İÇİNDEKİLER"/>
    <hyperlink ref="A2" location="Index!A11" display="INDEX"/>
    <hyperlink ref="B1" location="'38A'!A85" display="▼"/>
    <hyperlink ref="A85" location="'38A'!A1" display="▲"/>
  </hyperlinks>
  <pageMargins left="0.4" right="0.28999999999999998" top="1" bottom="1" header="0.5" footer="0.5"/>
  <pageSetup paperSize="9" scale="65" orientation="portrait" horizontalDpi="1200" verticalDpi="1200" r:id="rId1"/>
  <headerFooter alignWithMargins="0"/>
  <webPublishItems count="1">
    <webPublishItem id="7104" divId="Tablolar son_7104" sourceType="sheet" destinationFile="F:\karıştı valla\Tablolar\Tablolar Son\38A.htm"/>
  </webPublishItem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workbookViewId="0">
      <selection activeCell="A3" sqref="A3"/>
    </sheetView>
  </sheetViews>
  <sheetFormatPr defaultRowHeight="12.75"/>
  <cols>
    <col min="1" max="1" width="21" style="1" customWidth="1"/>
    <col min="2" max="3" width="10.28515625" style="1" customWidth="1"/>
    <col min="4" max="4" width="12.85546875" style="1" customWidth="1"/>
    <col min="5" max="5" width="10.42578125" style="1" customWidth="1"/>
    <col min="6" max="6" width="12" style="1" customWidth="1"/>
    <col min="7" max="7" width="11" style="1" customWidth="1"/>
    <col min="8" max="8" width="11.5703125" style="1" customWidth="1"/>
    <col min="9" max="9" width="10.7109375" style="1" customWidth="1"/>
    <col min="10" max="10" width="11.7109375" style="1" customWidth="1"/>
    <col min="11" max="11" width="10.85546875" style="1" customWidth="1"/>
    <col min="12" max="12" width="12.140625" style="1" customWidth="1"/>
    <col min="13" max="13" width="20.7109375" style="1" customWidth="1"/>
    <col min="14" max="14" width="19.140625" style="1" customWidth="1"/>
    <col min="15" max="15" width="20" style="1" customWidth="1"/>
    <col min="16" max="16" width="19.28515625" style="1" customWidth="1"/>
    <col min="17" max="17" width="14.7109375" style="1" customWidth="1"/>
    <col min="18" max="18" width="16" style="1" customWidth="1"/>
    <col min="19" max="19" width="9.140625" style="1"/>
    <col min="20" max="30" width="0" style="1" hidden="1" customWidth="1"/>
    <col min="31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642</v>
      </c>
      <c r="R3" s="27" t="s">
        <v>643</v>
      </c>
    </row>
    <row r="4" spans="1:28">
      <c r="A4" s="26"/>
    </row>
    <row r="5" spans="1:28">
      <c r="A5" s="703" t="s">
        <v>2331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27" t="s">
        <v>427</v>
      </c>
      <c r="N5" s="727"/>
      <c r="O5" s="727"/>
      <c r="P5" s="727"/>
      <c r="Q5" s="727"/>
      <c r="R5" s="727"/>
    </row>
    <row r="6" spans="1:28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27"/>
      <c r="N6" s="727"/>
      <c r="O6" s="727"/>
      <c r="P6" s="727"/>
      <c r="Q6" s="727"/>
      <c r="R6" s="727"/>
    </row>
    <row r="7" spans="1:28">
      <c r="B7" s="26"/>
      <c r="C7" s="26"/>
      <c r="P7" s="116"/>
      <c r="R7" s="8"/>
    </row>
    <row r="8" spans="1:28" ht="13.5" thickBot="1">
      <c r="A8" s="26" t="s">
        <v>449</v>
      </c>
      <c r="R8" s="8"/>
    </row>
    <row r="9" spans="1:28" ht="21" customHeight="1" thickBot="1">
      <c r="A9" s="697" t="s">
        <v>1620</v>
      </c>
      <c r="B9" s="680" t="s">
        <v>452</v>
      </c>
      <c r="C9" s="684"/>
      <c r="D9" s="760" t="s">
        <v>460</v>
      </c>
      <c r="E9" s="776" t="s">
        <v>459</v>
      </c>
      <c r="F9" s="777"/>
      <c r="G9" s="777"/>
      <c r="H9" s="777"/>
      <c r="I9" s="777"/>
      <c r="J9" s="777"/>
      <c r="K9" s="777"/>
      <c r="L9" s="778"/>
      <c r="M9" s="737" t="s">
        <v>1489</v>
      </c>
      <c r="N9" s="738"/>
      <c r="O9" s="738"/>
      <c r="P9" s="739"/>
      <c r="Q9" s="124" t="s">
        <v>619</v>
      </c>
      <c r="R9" s="124" t="s">
        <v>2285</v>
      </c>
    </row>
    <row r="10" spans="1:28" ht="28.5" customHeight="1" thickBot="1">
      <c r="A10" s="698"/>
      <c r="B10" s="681"/>
      <c r="C10" s="685"/>
      <c r="D10" s="686"/>
      <c r="E10" s="680" t="s">
        <v>453</v>
      </c>
      <c r="F10" s="684"/>
      <c r="G10" s="680" t="s">
        <v>454</v>
      </c>
      <c r="H10" s="684"/>
      <c r="I10" s="680" t="s">
        <v>457</v>
      </c>
      <c r="J10" s="684"/>
      <c r="K10" s="680" t="s">
        <v>458</v>
      </c>
      <c r="L10" s="684"/>
      <c r="M10" s="770" t="s">
        <v>1491</v>
      </c>
      <c r="N10" s="771"/>
      <c r="O10" s="771"/>
      <c r="P10" s="772"/>
      <c r="Q10" s="112" t="s">
        <v>2285</v>
      </c>
      <c r="R10" s="112" t="s">
        <v>621</v>
      </c>
    </row>
    <row r="11" spans="1:28" ht="28.5" customHeight="1" thickBot="1">
      <c r="A11" s="698"/>
      <c r="B11" s="682" t="s">
        <v>450</v>
      </c>
      <c r="C11" s="682" t="s">
        <v>451</v>
      </c>
      <c r="D11" s="686"/>
      <c r="E11" s="681"/>
      <c r="F11" s="685"/>
      <c r="G11" s="681"/>
      <c r="H11" s="685"/>
      <c r="I11" s="681"/>
      <c r="J11" s="685"/>
      <c r="K11" s="681"/>
      <c r="L11" s="685"/>
      <c r="M11" s="112" t="s">
        <v>1492</v>
      </c>
      <c r="N11" s="112" t="s">
        <v>1471</v>
      </c>
      <c r="O11" s="164" t="s">
        <v>1472</v>
      </c>
      <c r="P11" s="112" t="s">
        <v>675</v>
      </c>
      <c r="Q11" s="167" t="s">
        <v>624</v>
      </c>
      <c r="R11" s="167" t="s">
        <v>614</v>
      </c>
    </row>
    <row r="12" spans="1:28" ht="27" customHeight="1">
      <c r="A12" s="698"/>
      <c r="B12" s="686"/>
      <c r="C12" s="686"/>
      <c r="D12" s="686"/>
      <c r="E12" s="682" t="s">
        <v>455</v>
      </c>
      <c r="F12" s="682" t="s">
        <v>456</v>
      </c>
      <c r="G12" s="682" t="s">
        <v>455</v>
      </c>
      <c r="H12" s="682" t="s">
        <v>456</v>
      </c>
      <c r="I12" s="682" t="s">
        <v>455</v>
      </c>
      <c r="J12" s="682" t="s">
        <v>456</v>
      </c>
      <c r="K12" s="682" t="s">
        <v>455</v>
      </c>
      <c r="L12" s="682" t="s">
        <v>456</v>
      </c>
      <c r="M12" s="165" t="s">
        <v>1478</v>
      </c>
      <c r="N12" s="31" t="s">
        <v>1479</v>
      </c>
      <c r="O12" s="116" t="s">
        <v>1480</v>
      </c>
      <c r="P12" s="112" t="s">
        <v>2286</v>
      </c>
      <c r="Q12" s="167" t="s">
        <v>2287</v>
      </c>
      <c r="R12" s="167" t="s">
        <v>2287</v>
      </c>
    </row>
    <row r="13" spans="1:28" ht="27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34" t="s">
        <v>680</v>
      </c>
      <c r="N13" s="34" t="s">
        <v>1485</v>
      </c>
      <c r="O13" s="34" t="s">
        <v>1485</v>
      </c>
      <c r="P13" s="31" t="s">
        <v>1493</v>
      </c>
      <c r="Q13" s="41"/>
      <c r="R13" s="41"/>
    </row>
    <row r="14" spans="1:28">
      <c r="A14" s="57" t="s">
        <v>1928</v>
      </c>
      <c r="B14" s="35"/>
      <c r="C14" s="35"/>
      <c r="D14" s="8"/>
      <c r="E14" s="35"/>
      <c r="F14" s="8"/>
      <c r="G14" s="35"/>
      <c r="H14" s="8"/>
      <c r="I14" s="35"/>
      <c r="J14" s="35"/>
      <c r="K14" s="35"/>
      <c r="L14" s="128"/>
      <c r="M14" s="30"/>
      <c r="N14" s="30"/>
      <c r="P14" s="30"/>
      <c r="Q14" s="107"/>
      <c r="R14" s="30"/>
    </row>
    <row r="15" spans="1:28">
      <c r="A15" s="542" t="s">
        <v>626</v>
      </c>
      <c r="B15" s="35"/>
      <c r="C15" s="35"/>
      <c r="D15" s="8"/>
      <c r="E15" s="35"/>
      <c r="F15" s="8"/>
      <c r="G15" s="35"/>
      <c r="H15" s="8"/>
      <c r="I15" s="35"/>
      <c r="J15" s="35"/>
      <c r="K15" s="35"/>
      <c r="L15" s="128"/>
      <c r="M15" s="35"/>
      <c r="N15" s="35"/>
      <c r="P15" s="35"/>
      <c r="Q15" s="107"/>
      <c r="R15" s="107"/>
      <c r="S15" s="107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317">
        <v>0</v>
      </c>
      <c r="R16" s="58">
        <v>0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42</v>
      </c>
      <c r="C17" s="58">
        <v>1178</v>
      </c>
      <c r="D17" s="317">
        <v>0</v>
      </c>
      <c r="E17" s="58">
        <v>395</v>
      </c>
      <c r="F17" s="317">
        <v>0</v>
      </c>
      <c r="G17" s="58">
        <v>2280</v>
      </c>
      <c r="H17" s="317">
        <v>0</v>
      </c>
      <c r="I17" s="317">
        <v>791</v>
      </c>
      <c r="J17" s="472">
        <v>0</v>
      </c>
      <c r="K17" s="473">
        <v>7720</v>
      </c>
      <c r="L17" s="58">
        <v>0</v>
      </c>
      <c r="M17" s="317">
        <v>12024</v>
      </c>
      <c r="N17" s="58">
        <v>26310</v>
      </c>
      <c r="O17" s="317">
        <v>1129</v>
      </c>
      <c r="P17" s="317">
        <v>-295</v>
      </c>
      <c r="Q17" s="317">
        <v>0</v>
      </c>
      <c r="R17" s="58">
        <v>51574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0</v>
      </c>
      <c r="C18" s="58">
        <v>0</v>
      </c>
      <c r="D18" s="317">
        <v>0</v>
      </c>
      <c r="E18" s="58">
        <v>0</v>
      </c>
      <c r="F18" s="317">
        <v>0</v>
      </c>
      <c r="G18" s="58">
        <v>0</v>
      </c>
      <c r="H18" s="317">
        <v>0</v>
      </c>
      <c r="I18" s="317">
        <v>0</v>
      </c>
      <c r="J18" s="472">
        <v>0</v>
      </c>
      <c r="K18" s="473">
        <v>0</v>
      </c>
      <c r="L18" s="58">
        <v>0</v>
      </c>
      <c r="M18" s="317">
        <v>0</v>
      </c>
      <c r="N18" s="58">
        <v>0</v>
      </c>
      <c r="O18" s="317">
        <v>0</v>
      </c>
      <c r="P18" s="317">
        <v>0</v>
      </c>
      <c r="Q18" s="317">
        <v>0</v>
      </c>
      <c r="R18" s="58">
        <v>0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0</v>
      </c>
      <c r="E19" s="58">
        <v>0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0</v>
      </c>
      <c r="M19" s="317">
        <v>0</v>
      </c>
      <c r="N19" s="58">
        <v>0</v>
      </c>
      <c r="O19" s="317">
        <v>0</v>
      </c>
      <c r="P19" s="317">
        <v>0</v>
      </c>
      <c r="Q19" s="317">
        <v>0</v>
      </c>
      <c r="R19" s="58">
        <v>0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0</v>
      </c>
      <c r="C20" s="475">
        <v>0</v>
      </c>
      <c r="D20" s="474">
        <v>0</v>
      </c>
      <c r="E20" s="475">
        <v>0</v>
      </c>
      <c r="F20" s="474">
        <v>0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0</v>
      </c>
      <c r="M20" s="474">
        <v>0</v>
      </c>
      <c r="N20" s="475">
        <v>0</v>
      </c>
      <c r="O20" s="474">
        <v>0</v>
      </c>
      <c r="P20" s="474">
        <v>0</v>
      </c>
      <c r="Q20" s="474">
        <v>0</v>
      </c>
      <c r="R20" s="475">
        <v>0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35</v>
      </c>
      <c r="C21" s="58">
        <v>1</v>
      </c>
      <c r="D21" s="317">
        <v>-3</v>
      </c>
      <c r="E21" s="58">
        <v>148</v>
      </c>
      <c r="F21" s="317">
        <v>0</v>
      </c>
      <c r="G21" s="58">
        <v>2020</v>
      </c>
      <c r="H21" s="317">
        <v>0</v>
      </c>
      <c r="I21" s="317">
        <v>1315</v>
      </c>
      <c r="J21" s="472">
        <v>0</v>
      </c>
      <c r="K21" s="473">
        <v>13201</v>
      </c>
      <c r="L21" s="58">
        <v>0</v>
      </c>
      <c r="M21" s="317">
        <v>12382</v>
      </c>
      <c r="N21" s="58">
        <v>41867</v>
      </c>
      <c r="O21" s="317">
        <v>893</v>
      </c>
      <c r="P21" s="317">
        <v>0</v>
      </c>
      <c r="Q21" s="317">
        <v>327</v>
      </c>
      <c r="R21" s="58">
        <v>72186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1</v>
      </c>
      <c r="C22" s="58">
        <v>0</v>
      </c>
      <c r="D22" s="317">
        <v>0</v>
      </c>
      <c r="E22" s="58">
        <v>2</v>
      </c>
      <c r="F22" s="317">
        <v>0</v>
      </c>
      <c r="G22" s="58">
        <v>104</v>
      </c>
      <c r="H22" s="317">
        <v>0</v>
      </c>
      <c r="I22" s="317">
        <v>228</v>
      </c>
      <c r="J22" s="472">
        <v>0</v>
      </c>
      <c r="K22" s="473">
        <v>0</v>
      </c>
      <c r="L22" s="58">
        <v>0</v>
      </c>
      <c r="M22" s="317">
        <v>0</v>
      </c>
      <c r="N22" s="58">
        <v>0</v>
      </c>
      <c r="O22" s="317">
        <v>0</v>
      </c>
      <c r="P22" s="317">
        <v>0</v>
      </c>
      <c r="Q22" s="317">
        <v>0</v>
      </c>
      <c r="R22" s="58">
        <v>335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0</v>
      </c>
      <c r="E23" s="58">
        <v>0</v>
      </c>
      <c r="F23" s="317">
        <v>0</v>
      </c>
      <c r="G23" s="58">
        <v>0</v>
      </c>
      <c r="H23" s="317">
        <v>0</v>
      </c>
      <c r="I23" s="317">
        <v>0</v>
      </c>
      <c r="J23" s="472">
        <v>0</v>
      </c>
      <c r="K23" s="473">
        <v>0</v>
      </c>
      <c r="L23" s="58">
        <v>0</v>
      </c>
      <c r="M23" s="317">
        <v>0</v>
      </c>
      <c r="N23" s="58">
        <v>0</v>
      </c>
      <c r="O23" s="317">
        <v>0</v>
      </c>
      <c r="P23" s="317">
        <v>0</v>
      </c>
      <c r="Q23" s="317">
        <v>0</v>
      </c>
      <c r="R23" s="58">
        <v>0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0</v>
      </c>
      <c r="N24" s="58">
        <v>0</v>
      </c>
      <c r="O24" s="317">
        <v>0</v>
      </c>
      <c r="P24" s="317">
        <v>0</v>
      </c>
      <c r="Q24" s="317">
        <v>0</v>
      </c>
      <c r="R24" s="58">
        <v>0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0</v>
      </c>
      <c r="N27" s="58">
        <v>0</v>
      </c>
      <c r="O27" s="317">
        <v>0</v>
      </c>
      <c r="P27" s="317">
        <v>0</v>
      </c>
      <c r="Q27" s="317">
        <v>0</v>
      </c>
      <c r="R27" s="58">
        <v>0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0</v>
      </c>
      <c r="C28" s="58">
        <v>0</v>
      </c>
      <c r="D28" s="317">
        <v>0</v>
      </c>
      <c r="E28" s="58">
        <v>0</v>
      </c>
      <c r="F28" s="317">
        <v>0</v>
      </c>
      <c r="G28" s="58">
        <v>0</v>
      </c>
      <c r="H28" s="317">
        <v>0</v>
      </c>
      <c r="I28" s="317">
        <v>0</v>
      </c>
      <c r="J28" s="472">
        <v>0</v>
      </c>
      <c r="K28" s="473">
        <v>0</v>
      </c>
      <c r="L28" s="58">
        <v>0</v>
      </c>
      <c r="M28" s="317">
        <v>0</v>
      </c>
      <c r="N28" s="58">
        <v>0</v>
      </c>
      <c r="O28" s="317">
        <v>0</v>
      </c>
      <c r="P28" s="317">
        <v>0</v>
      </c>
      <c r="Q28" s="317">
        <v>0</v>
      </c>
      <c r="R28" s="58">
        <v>0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0</v>
      </c>
      <c r="C29" s="58">
        <v>1</v>
      </c>
      <c r="D29" s="317">
        <v>0</v>
      </c>
      <c r="E29" s="58">
        <v>0</v>
      </c>
      <c r="F29" s="317">
        <v>0</v>
      </c>
      <c r="G29" s="58">
        <v>12</v>
      </c>
      <c r="H29" s="317">
        <v>0</v>
      </c>
      <c r="I29" s="317">
        <v>24</v>
      </c>
      <c r="J29" s="472">
        <v>0</v>
      </c>
      <c r="K29" s="473">
        <v>0</v>
      </c>
      <c r="L29" s="58">
        <v>0</v>
      </c>
      <c r="M29" s="317">
        <v>0</v>
      </c>
      <c r="N29" s="58">
        <v>0</v>
      </c>
      <c r="O29" s="317">
        <v>0</v>
      </c>
      <c r="P29" s="317">
        <v>0</v>
      </c>
      <c r="Q29" s="317">
        <v>0</v>
      </c>
      <c r="R29" s="58">
        <v>37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172</v>
      </c>
      <c r="C31" s="540">
        <v>0</v>
      </c>
      <c r="D31" s="479">
        <v>0</v>
      </c>
      <c r="E31" s="540">
        <v>41</v>
      </c>
      <c r="F31" s="479">
        <v>0</v>
      </c>
      <c r="G31" s="540">
        <v>385</v>
      </c>
      <c r="H31" s="479">
        <v>0</v>
      </c>
      <c r="I31" s="479">
        <v>672</v>
      </c>
      <c r="J31" s="541">
        <v>0</v>
      </c>
      <c r="K31" s="480">
        <v>2153</v>
      </c>
      <c r="L31" s="540">
        <v>0</v>
      </c>
      <c r="M31" s="479">
        <v>4127</v>
      </c>
      <c r="N31" s="540">
        <v>5312</v>
      </c>
      <c r="O31" s="479">
        <v>345</v>
      </c>
      <c r="P31" s="479">
        <v>16</v>
      </c>
      <c r="Q31" s="479">
        <v>18</v>
      </c>
      <c r="R31" s="540">
        <v>13241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0</v>
      </c>
      <c r="C32" s="58">
        <v>0</v>
      </c>
      <c r="D32" s="317">
        <v>0</v>
      </c>
      <c r="E32" s="58">
        <v>0</v>
      </c>
      <c r="F32" s="317">
        <v>0</v>
      </c>
      <c r="G32" s="58">
        <v>0</v>
      </c>
      <c r="H32" s="317">
        <v>0</v>
      </c>
      <c r="I32" s="317">
        <v>0</v>
      </c>
      <c r="J32" s="472">
        <v>0</v>
      </c>
      <c r="K32" s="473">
        <v>0</v>
      </c>
      <c r="L32" s="58">
        <v>0</v>
      </c>
      <c r="M32" s="317">
        <v>0</v>
      </c>
      <c r="N32" s="58">
        <v>0</v>
      </c>
      <c r="O32" s="317">
        <v>0</v>
      </c>
      <c r="P32" s="317">
        <v>0</v>
      </c>
      <c r="Q32" s="317">
        <v>0</v>
      </c>
      <c r="R32" s="58">
        <v>0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0</v>
      </c>
      <c r="D33" s="317">
        <v>0</v>
      </c>
      <c r="E33" s="58">
        <v>0</v>
      </c>
      <c r="F33" s="317">
        <v>0</v>
      </c>
      <c r="G33" s="58">
        <v>0</v>
      </c>
      <c r="H33" s="317">
        <v>0</v>
      </c>
      <c r="I33" s="317">
        <v>0</v>
      </c>
      <c r="J33" s="472">
        <v>0</v>
      </c>
      <c r="K33" s="473">
        <v>0</v>
      </c>
      <c r="L33" s="58">
        <v>0</v>
      </c>
      <c r="M33" s="317">
        <v>0</v>
      </c>
      <c r="N33" s="58">
        <v>18</v>
      </c>
      <c r="O33" s="317">
        <v>29</v>
      </c>
      <c r="P33" s="317">
        <v>0</v>
      </c>
      <c r="Q33" s="317">
        <v>0</v>
      </c>
      <c r="R33" s="58">
        <v>47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317">
        <v>0</v>
      </c>
      <c r="N34" s="58">
        <v>0</v>
      </c>
      <c r="O34" s="317">
        <v>0</v>
      </c>
      <c r="P34" s="317">
        <v>0</v>
      </c>
      <c r="Q34" s="317">
        <v>0</v>
      </c>
      <c r="R34" s="58">
        <v>0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0</v>
      </c>
      <c r="E35" s="475">
        <v>0</v>
      </c>
      <c r="F35" s="474">
        <v>0</v>
      </c>
      <c r="G35" s="475">
        <v>0</v>
      </c>
      <c r="H35" s="474">
        <v>0</v>
      </c>
      <c r="I35" s="474">
        <v>0</v>
      </c>
      <c r="J35" s="476">
        <v>0</v>
      </c>
      <c r="K35" s="477">
        <v>0</v>
      </c>
      <c r="L35" s="475">
        <v>0</v>
      </c>
      <c r="M35" s="474">
        <v>0</v>
      </c>
      <c r="N35" s="475">
        <v>0</v>
      </c>
      <c r="O35" s="474">
        <v>0</v>
      </c>
      <c r="P35" s="474">
        <v>0</v>
      </c>
      <c r="Q35" s="474">
        <v>0</v>
      </c>
      <c r="R35" s="475">
        <v>0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0</v>
      </c>
      <c r="C36" s="58">
        <v>0</v>
      </c>
      <c r="D36" s="317">
        <v>0</v>
      </c>
      <c r="E36" s="58">
        <v>0</v>
      </c>
      <c r="F36" s="317">
        <v>0</v>
      </c>
      <c r="G36" s="58">
        <v>0</v>
      </c>
      <c r="H36" s="317">
        <v>0</v>
      </c>
      <c r="I36" s="317">
        <v>0</v>
      </c>
      <c r="J36" s="472">
        <v>0</v>
      </c>
      <c r="K36" s="473">
        <v>0</v>
      </c>
      <c r="L36" s="58">
        <v>0</v>
      </c>
      <c r="M36" s="317">
        <v>0</v>
      </c>
      <c r="N36" s="58">
        <v>0</v>
      </c>
      <c r="O36" s="317">
        <v>0</v>
      </c>
      <c r="P36" s="317">
        <v>0</v>
      </c>
      <c r="Q36" s="317">
        <v>0</v>
      </c>
      <c r="R36" s="58">
        <v>0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0</v>
      </c>
      <c r="P37" s="317">
        <v>0</v>
      </c>
      <c r="Q37" s="317">
        <v>0</v>
      </c>
      <c r="R37" s="58">
        <v>0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0</v>
      </c>
      <c r="C38" s="58">
        <v>0</v>
      </c>
      <c r="D38" s="317">
        <v>0</v>
      </c>
      <c r="E38" s="58">
        <v>0</v>
      </c>
      <c r="F38" s="317">
        <v>0</v>
      </c>
      <c r="G38" s="58">
        <v>0</v>
      </c>
      <c r="H38" s="317">
        <v>0</v>
      </c>
      <c r="I38" s="317">
        <v>0</v>
      </c>
      <c r="J38" s="472">
        <v>0</v>
      </c>
      <c r="K38" s="473">
        <v>0</v>
      </c>
      <c r="L38" s="58">
        <v>0</v>
      </c>
      <c r="M38" s="317">
        <v>0</v>
      </c>
      <c r="N38" s="58">
        <v>0</v>
      </c>
      <c r="O38" s="317">
        <v>0</v>
      </c>
      <c r="P38" s="317">
        <v>0</v>
      </c>
      <c r="Q38" s="317">
        <v>0</v>
      </c>
      <c r="R38" s="58">
        <v>0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16</v>
      </c>
      <c r="C40" s="58">
        <v>0</v>
      </c>
      <c r="D40" s="317">
        <v>0</v>
      </c>
      <c r="E40" s="58">
        <v>25</v>
      </c>
      <c r="F40" s="317">
        <v>0</v>
      </c>
      <c r="G40" s="58">
        <v>0</v>
      </c>
      <c r="H40" s="317">
        <v>0</v>
      </c>
      <c r="I40" s="317">
        <v>3196</v>
      </c>
      <c r="J40" s="472">
        <v>0</v>
      </c>
      <c r="K40" s="473">
        <v>757</v>
      </c>
      <c r="L40" s="58">
        <v>0</v>
      </c>
      <c r="M40" s="317">
        <v>372</v>
      </c>
      <c r="N40" s="58">
        <v>295</v>
      </c>
      <c r="O40" s="317">
        <v>569</v>
      </c>
      <c r="P40" s="317">
        <v>0</v>
      </c>
      <c r="Q40" s="317">
        <v>0</v>
      </c>
      <c r="R40" s="58">
        <v>5230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0</v>
      </c>
      <c r="N41" s="540">
        <v>0</v>
      </c>
      <c r="O41" s="479">
        <v>0</v>
      </c>
      <c r="P41" s="479">
        <v>0</v>
      </c>
      <c r="Q41" s="479">
        <v>0</v>
      </c>
      <c r="R41" s="540">
        <v>0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317">
        <v>0</v>
      </c>
      <c r="R42" s="58">
        <v>0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317">
        <v>0</v>
      </c>
      <c r="N43" s="58">
        <v>0</v>
      </c>
      <c r="O43" s="317">
        <v>0</v>
      </c>
      <c r="P43" s="317">
        <v>0</v>
      </c>
      <c r="Q43" s="317">
        <v>0</v>
      </c>
      <c r="R43" s="58">
        <v>0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0</v>
      </c>
      <c r="C44" s="58">
        <v>15</v>
      </c>
      <c r="D44" s="317">
        <v>0</v>
      </c>
      <c r="E44" s="58">
        <v>24</v>
      </c>
      <c r="F44" s="317">
        <v>0</v>
      </c>
      <c r="G44" s="58">
        <v>874</v>
      </c>
      <c r="H44" s="317">
        <v>0</v>
      </c>
      <c r="I44" s="317">
        <v>695</v>
      </c>
      <c r="J44" s="472">
        <v>0</v>
      </c>
      <c r="K44" s="473">
        <v>0</v>
      </c>
      <c r="L44" s="58">
        <v>0</v>
      </c>
      <c r="M44" s="317">
        <v>2003</v>
      </c>
      <c r="N44" s="58">
        <v>5123</v>
      </c>
      <c r="O44" s="317">
        <v>471</v>
      </c>
      <c r="P44" s="317">
        <v>5</v>
      </c>
      <c r="Q44" s="317">
        <v>2</v>
      </c>
      <c r="R44" s="58">
        <v>9212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0</v>
      </c>
      <c r="N45" s="475">
        <v>0</v>
      </c>
      <c r="O45" s="474">
        <v>0</v>
      </c>
      <c r="P45" s="474">
        <v>0</v>
      </c>
      <c r="Q45" s="474">
        <v>0</v>
      </c>
      <c r="R45" s="475">
        <v>0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317">
        <v>0</v>
      </c>
      <c r="N46" s="58">
        <v>0</v>
      </c>
      <c r="O46" s="317">
        <v>0</v>
      </c>
      <c r="P46" s="317">
        <v>0</v>
      </c>
      <c r="Q46" s="317">
        <v>0</v>
      </c>
      <c r="R46" s="58">
        <v>0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0</v>
      </c>
      <c r="C47" s="58">
        <v>0</v>
      </c>
      <c r="D47" s="317">
        <v>0</v>
      </c>
      <c r="E47" s="58">
        <v>0</v>
      </c>
      <c r="F47" s="317">
        <v>0</v>
      </c>
      <c r="G47" s="58">
        <v>0</v>
      </c>
      <c r="H47" s="317">
        <v>0</v>
      </c>
      <c r="I47" s="317">
        <v>0</v>
      </c>
      <c r="J47" s="472">
        <v>0</v>
      </c>
      <c r="K47" s="473">
        <v>0</v>
      </c>
      <c r="L47" s="58">
        <v>0</v>
      </c>
      <c r="M47" s="317">
        <v>0</v>
      </c>
      <c r="N47" s="58">
        <v>0</v>
      </c>
      <c r="O47" s="317">
        <v>0</v>
      </c>
      <c r="P47" s="317">
        <v>0</v>
      </c>
      <c r="Q47" s="317">
        <v>0</v>
      </c>
      <c r="R47" s="58">
        <v>0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0</v>
      </c>
      <c r="L48" s="58">
        <v>0</v>
      </c>
      <c r="M48" s="317">
        <v>0</v>
      </c>
      <c r="N48" s="58">
        <v>0</v>
      </c>
      <c r="O48" s="317">
        <v>0</v>
      </c>
      <c r="P48" s="317">
        <v>0</v>
      </c>
      <c r="Q48" s="317">
        <v>0</v>
      </c>
      <c r="R48" s="58">
        <v>0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317">
        <v>0</v>
      </c>
      <c r="N49" s="58">
        <v>0</v>
      </c>
      <c r="O49" s="317">
        <v>0</v>
      </c>
      <c r="P49" s="317">
        <v>0</v>
      </c>
      <c r="Q49" s="317">
        <v>0</v>
      </c>
      <c r="R49" s="58">
        <v>0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0</v>
      </c>
      <c r="C50" s="58">
        <v>0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0</v>
      </c>
      <c r="J50" s="472">
        <v>0</v>
      </c>
      <c r="K50" s="473">
        <v>0</v>
      </c>
      <c r="L50" s="58">
        <v>0</v>
      </c>
      <c r="M50" s="317">
        <v>0</v>
      </c>
      <c r="N50" s="58">
        <v>0</v>
      </c>
      <c r="O50" s="317">
        <v>0</v>
      </c>
      <c r="P50" s="317">
        <v>0</v>
      </c>
      <c r="Q50" s="317">
        <v>0</v>
      </c>
      <c r="R50" s="58">
        <v>0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266</v>
      </c>
      <c r="C51" s="478">
        <v>1195</v>
      </c>
      <c r="D51" s="478">
        <v>-3</v>
      </c>
      <c r="E51" s="478">
        <v>635</v>
      </c>
      <c r="F51" s="478">
        <v>0</v>
      </c>
      <c r="G51" s="478">
        <v>5675</v>
      </c>
      <c r="H51" s="478">
        <v>0</v>
      </c>
      <c r="I51" s="478">
        <v>6921</v>
      </c>
      <c r="J51" s="478">
        <v>0</v>
      </c>
      <c r="K51" s="478">
        <v>23831</v>
      </c>
      <c r="L51" s="478">
        <v>0</v>
      </c>
      <c r="M51" s="478">
        <v>30908</v>
      </c>
      <c r="N51" s="478">
        <v>78925</v>
      </c>
      <c r="O51" s="478">
        <v>3436</v>
      </c>
      <c r="P51" s="478">
        <v>-274</v>
      </c>
      <c r="Q51" s="478">
        <v>347</v>
      </c>
      <c r="R51" s="490">
        <v>151862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586</v>
      </c>
      <c r="C52" s="317">
        <v>0</v>
      </c>
      <c r="D52" s="317">
        <v>4562</v>
      </c>
      <c r="E52" s="317">
        <v>607</v>
      </c>
      <c r="F52" s="317">
        <v>0</v>
      </c>
      <c r="G52" s="317">
        <v>0</v>
      </c>
      <c r="H52" s="317">
        <v>0</v>
      </c>
      <c r="I52" s="317">
        <v>3373</v>
      </c>
      <c r="J52" s="473">
        <v>0</v>
      </c>
      <c r="K52" s="473">
        <v>0</v>
      </c>
      <c r="L52" s="317">
        <v>0</v>
      </c>
      <c r="M52" s="317">
        <v>39379</v>
      </c>
      <c r="N52" s="317">
        <v>7842</v>
      </c>
      <c r="O52" s="317">
        <v>366</v>
      </c>
      <c r="P52" s="317">
        <v>0</v>
      </c>
      <c r="Q52" s="317">
        <v>63</v>
      </c>
      <c r="R52" s="485">
        <v>56778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0</v>
      </c>
      <c r="C53" s="58">
        <v>3677</v>
      </c>
      <c r="D53" s="317">
        <v>4223</v>
      </c>
      <c r="E53" s="58">
        <v>2046</v>
      </c>
      <c r="F53" s="317">
        <v>0</v>
      </c>
      <c r="G53" s="58">
        <v>882</v>
      </c>
      <c r="H53" s="317">
        <v>0</v>
      </c>
      <c r="I53" s="317">
        <v>12638</v>
      </c>
      <c r="J53" s="472">
        <v>0</v>
      </c>
      <c r="K53" s="473">
        <v>0</v>
      </c>
      <c r="L53" s="58">
        <v>0</v>
      </c>
      <c r="M53" s="317">
        <v>32493</v>
      </c>
      <c r="N53" s="58">
        <v>54936</v>
      </c>
      <c r="O53" s="317">
        <v>1559</v>
      </c>
      <c r="P53" s="317">
        <v>2281</v>
      </c>
      <c r="Q53" s="317">
        <v>0</v>
      </c>
      <c r="R53" s="58">
        <v>114735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373</v>
      </c>
      <c r="C54" s="58">
        <v>844</v>
      </c>
      <c r="D54" s="317">
        <v>15855</v>
      </c>
      <c r="E54" s="58">
        <v>6609</v>
      </c>
      <c r="F54" s="317">
        <v>0</v>
      </c>
      <c r="G54" s="58">
        <v>56912</v>
      </c>
      <c r="H54" s="317">
        <v>0</v>
      </c>
      <c r="I54" s="317">
        <v>35279</v>
      </c>
      <c r="J54" s="472">
        <v>0</v>
      </c>
      <c r="K54" s="473">
        <v>226073</v>
      </c>
      <c r="L54" s="58">
        <v>0</v>
      </c>
      <c r="M54" s="317">
        <v>477525</v>
      </c>
      <c r="N54" s="58">
        <v>629147</v>
      </c>
      <c r="O54" s="317">
        <v>13767</v>
      </c>
      <c r="P54" s="317">
        <v>3857</v>
      </c>
      <c r="Q54" s="317">
        <v>3259</v>
      </c>
      <c r="R54" s="58">
        <v>1469500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174</v>
      </c>
      <c r="C55" s="58">
        <v>0</v>
      </c>
      <c r="D55" s="317">
        <v>748</v>
      </c>
      <c r="E55" s="58">
        <v>1733</v>
      </c>
      <c r="F55" s="317">
        <v>0</v>
      </c>
      <c r="G55" s="58">
        <v>200</v>
      </c>
      <c r="H55" s="317">
        <v>0</v>
      </c>
      <c r="I55" s="317">
        <v>1219</v>
      </c>
      <c r="J55" s="472">
        <v>0</v>
      </c>
      <c r="K55" s="473">
        <v>2289</v>
      </c>
      <c r="L55" s="58">
        <v>0</v>
      </c>
      <c r="M55" s="317">
        <v>0</v>
      </c>
      <c r="N55" s="58">
        <v>0</v>
      </c>
      <c r="O55" s="317">
        <v>0</v>
      </c>
      <c r="P55" s="317">
        <v>-15</v>
      </c>
      <c r="Q55" s="317">
        <v>0</v>
      </c>
      <c r="R55" s="58">
        <v>6348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365</v>
      </c>
      <c r="C56" s="58">
        <v>617</v>
      </c>
      <c r="D56" s="317">
        <v>7295</v>
      </c>
      <c r="E56" s="58">
        <v>1191</v>
      </c>
      <c r="F56" s="317">
        <v>0</v>
      </c>
      <c r="G56" s="58">
        <v>1228</v>
      </c>
      <c r="H56" s="317">
        <v>0</v>
      </c>
      <c r="I56" s="317">
        <v>13334</v>
      </c>
      <c r="J56" s="472">
        <v>3</v>
      </c>
      <c r="K56" s="473">
        <v>0</v>
      </c>
      <c r="L56" s="58">
        <v>0</v>
      </c>
      <c r="M56" s="317">
        <v>91305</v>
      </c>
      <c r="N56" s="58">
        <v>49395</v>
      </c>
      <c r="O56" s="317">
        <v>2047</v>
      </c>
      <c r="P56" s="317">
        <v>1260</v>
      </c>
      <c r="Q56" s="317">
        <v>167</v>
      </c>
      <c r="R56" s="58">
        <v>168207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531</v>
      </c>
      <c r="C57" s="540">
        <v>752</v>
      </c>
      <c r="D57" s="479">
        <v>3499</v>
      </c>
      <c r="E57" s="540">
        <v>8383</v>
      </c>
      <c r="F57" s="479">
        <v>0</v>
      </c>
      <c r="G57" s="540">
        <v>0</v>
      </c>
      <c r="H57" s="479">
        <v>0</v>
      </c>
      <c r="I57" s="479">
        <v>2790</v>
      </c>
      <c r="J57" s="541">
        <v>0</v>
      </c>
      <c r="K57" s="480">
        <v>2973</v>
      </c>
      <c r="L57" s="540">
        <v>0</v>
      </c>
      <c r="M57" s="479">
        <v>25736</v>
      </c>
      <c r="N57" s="540">
        <v>15084</v>
      </c>
      <c r="O57" s="479">
        <v>644</v>
      </c>
      <c r="P57" s="479">
        <v>1523</v>
      </c>
      <c r="Q57" s="479">
        <v>120</v>
      </c>
      <c r="R57" s="540">
        <v>62035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94</v>
      </c>
      <c r="D58" s="317">
        <v>1416</v>
      </c>
      <c r="E58" s="58">
        <v>20</v>
      </c>
      <c r="F58" s="317">
        <v>0</v>
      </c>
      <c r="G58" s="58">
        <v>0</v>
      </c>
      <c r="H58" s="317">
        <v>0</v>
      </c>
      <c r="I58" s="317">
        <v>3119</v>
      </c>
      <c r="J58" s="472">
        <v>0</v>
      </c>
      <c r="K58" s="473">
        <v>812</v>
      </c>
      <c r="L58" s="58">
        <v>0</v>
      </c>
      <c r="M58" s="317">
        <v>14627</v>
      </c>
      <c r="N58" s="58">
        <v>4490</v>
      </c>
      <c r="O58" s="317">
        <v>67</v>
      </c>
      <c r="P58" s="317">
        <v>142</v>
      </c>
      <c r="Q58" s="317">
        <v>2330</v>
      </c>
      <c r="R58" s="58">
        <v>27117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559</v>
      </c>
      <c r="C59" s="58">
        <v>0</v>
      </c>
      <c r="D59" s="317">
        <v>1164</v>
      </c>
      <c r="E59" s="58">
        <v>507</v>
      </c>
      <c r="F59" s="317">
        <v>0</v>
      </c>
      <c r="G59" s="58">
        <v>24</v>
      </c>
      <c r="H59" s="317">
        <v>0</v>
      </c>
      <c r="I59" s="317">
        <v>57</v>
      </c>
      <c r="J59" s="472">
        <v>0</v>
      </c>
      <c r="K59" s="473">
        <v>0</v>
      </c>
      <c r="L59" s="58">
        <v>0</v>
      </c>
      <c r="M59" s="317">
        <v>742</v>
      </c>
      <c r="N59" s="58">
        <v>764</v>
      </c>
      <c r="O59" s="317">
        <v>268</v>
      </c>
      <c r="P59" s="317">
        <v>1748</v>
      </c>
      <c r="Q59" s="317">
        <v>8</v>
      </c>
      <c r="R59" s="58">
        <v>5841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0</v>
      </c>
      <c r="C60" s="58">
        <v>2289</v>
      </c>
      <c r="D60" s="317">
        <v>13400</v>
      </c>
      <c r="E60" s="58">
        <v>1774</v>
      </c>
      <c r="F60" s="317">
        <v>0</v>
      </c>
      <c r="G60" s="58">
        <v>0</v>
      </c>
      <c r="H60" s="317">
        <v>0</v>
      </c>
      <c r="I60" s="317">
        <v>36611</v>
      </c>
      <c r="J60" s="472">
        <v>0</v>
      </c>
      <c r="K60" s="473">
        <v>0</v>
      </c>
      <c r="L60" s="58">
        <v>0</v>
      </c>
      <c r="M60" s="317">
        <v>269265</v>
      </c>
      <c r="N60" s="58">
        <v>0</v>
      </c>
      <c r="O60" s="317">
        <v>602</v>
      </c>
      <c r="P60" s="317">
        <v>852</v>
      </c>
      <c r="Q60" s="317">
        <v>14547</v>
      </c>
      <c r="R60" s="58">
        <v>339340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24</v>
      </c>
      <c r="C61" s="475">
        <v>246</v>
      </c>
      <c r="D61" s="474">
        <v>161</v>
      </c>
      <c r="E61" s="475">
        <v>233</v>
      </c>
      <c r="F61" s="474">
        <v>0</v>
      </c>
      <c r="G61" s="475">
        <v>0</v>
      </c>
      <c r="H61" s="474">
        <v>0</v>
      </c>
      <c r="I61" s="474">
        <v>2130</v>
      </c>
      <c r="J61" s="476">
        <v>0</v>
      </c>
      <c r="K61" s="477">
        <v>0</v>
      </c>
      <c r="L61" s="475">
        <v>0</v>
      </c>
      <c r="M61" s="474">
        <v>12434</v>
      </c>
      <c r="N61" s="475">
        <v>3604</v>
      </c>
      <c r="O61" s="474">
        <v>45</v>
      </c>
      <c r="P61" s="474">
        <v>123</v>
      </c>
      <c r="Q61" s="474">
        <v>78</v>
      </c>
      <c r="R61" s="475">
        <v>19078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21</v>
      </c>
      <c r="C62" s="58">
        <v>206</v>
      </c>
      <c r="D62" s="317">
        <v>1485</v>
      </c>
      <c r="E62" s="58">
        <v>180</v>
      </c>
      <c r="F62" s="317">
        <v>0</v>
      </c>
      <c r="G62" s="58">
        <v>26</v>
      </c>
      <c r="H62" s="317">
        <v>0</v>
      </c>
      <c r="I62" s="317">
        <v>2100</v>
      </c>
      <c r="J62" s="472">
        <v>0</v>
      </c>
      <c r="K62" s="473">
        <v>245</v>
      </c>
      <c r="L62" s="58">
        <v>0</v>
      </c>
      <c r="M62" s="317">
        <v>18746</v>
      </c>
      <c r="N62" s="58">
        <v>0</v>
      </c>
      <c r="O62" s="317">
        <v>0</v>
      </c>
      <c r="P62" s="317">
        <v>143</v>
      </c>
      <c r="Q62" s="317">
        <v>5926</v>
      </c>
      <c r="R62" s="58">
        <v>29078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69</v>
      </c>
      <c r="D63" s="317">
        <v>28</v>
      </c>
      <c r="E63" s="58">
        <v>86</v>
      </c>
      <c r="F63" s="317">
        <v>0</v>
      </c>
      <c r="G63" s="58">
        <v>0</v>
      </c>
      <c r="H63" s="317">
        <v>0</v>
      </c>
      <c r="I63" s="317">
        <v>2082</v>
      </c>
      <c r="J63" s="472">
        <v>0</v>
      </c>
      <c r="K63" s="473">
        <v>1854</v>
      </c>
      <c r="L63" s="58">
        <v>0</v>
      </c>
      <c r="M63" s="317">
        <v>4277</v>
      </c>
      <c r="N63" s="58">
        <v>5249</v>
      </c>
      <c r="O63" s="317">
        <v>887</v>
      </c>
      <c r="P63" s="317">
        <v>21</v>
      </c>
      <c r="Q63" s="317">
        <v>49</v>
      </c>
      <c r="R63" s="58">
        <v>14602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1114.5655160440001</v>
      </c>
      <c r="C64" s="58">
        <v>0</v>
      </c>
      <c r="D64" s="317">
        <v>3029.4659137690001</v>
      </c>
      <c r="E64" s="58">
        <v>1223.8064519310001</v>
      </c>
      <c r="F64" s="317">
        <v>0</v>
      </c>
      <c r="G64" s="58">
        <v>37</v>
      </c>
      <c r="H64" s="317">
        <v>0</v>
      </c>
      <c r="I64" s="317">
        <v>1141</v>
      </c>
      <c r="J64" s="472">
        <v>0</v>
      </c>
      <c r="K64" s="473">
        <v>174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3016.8399911870001</v>
      </c>
      <c r="R64" s="58">
        <v>9736.677872930999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306</v>
      </c>
      <c r="C65" s="58">
        <v>0</v>
      </c>
      <c r="D65" s="317">
        <v>228</v>
      </c>
      <c r="E65" s="58">
        <v>434</v>
      </c>
      <c r="F65" s="317">
        <v>0</v>
      </c>
      <c r="G65" s="58">
        <v>489</v>
      </c>
      <c r="H65" s="317">
        <v>0</v>
      </c>
      <c r="I65" s="317">
        <v>3003</v>
      </c>
      <c r="J65" s="472">
        <v>0</v>
      </c>
      <c r="K65" s="473">
        <v>2961</v>
      </c>
      <c r="L65" s="58">
        <v>0</v>
      </c>
      <c r="M65" s="317">
        <v>67809</v>
      </c>
      <c r="N65" s="58">
        <v>19601</v>
      </c>
      <c r="O65" s="317">
        <v>573</v>
      </c>
      <c r="P65" s="317">
        <v>456</v>
      </c>
      <c r="Q65" s="317">
        <v>29</v>
      </c>
      <c r="R65" s="58">
        <v>95889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194</v>
      </c>
      <c r="C66" s="58">
        <v>159</v>
      </c>
      <c r="D66" s="317">
        <v>359</v>
      </c>
      <c r="E66" s="58">
        <v>377</v>
      </c>
      <c r="F66" s="317">
        <v>0</v>
      </c>
      <c r="G66" s="58">
        <v>401</v>
      </c>
      <c r="H66" s="317">
        <v>0</v>
      </c>
      <c r="I66" s="317">
        <v>1947</v>
      </c>
      <c r="J66" s="472">
        <v>0</v>
      </c>
      <c r="K66" s="473">
        <v>9</v>
      </c>
      <c r="L66" s="58">
        <v>0</v>
      </c>
      <c r="M66" s="317">
        <v>3142</v>
      </c>
      <c r="N66" s="58">
        <v>4723</v>
      </c>
      <c r="O66" s="317">
        <v>262</v>
      </c>
      <c r="P66" s="317">
        <v>67</v>
      </c>
      <c r="Q66" s="317">
        <v>1</v>
      </c>
      <c r="R66" s="58">
        <v>11641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258</v>
      </c>
      <c r="C68" s="58">
        <v>1</v>
      </c>
      <c r="D68" s="317">
        <v>1598</v>
      </c>
      <c r="E68" s="58">
        <v>236</v>
      </c>
      <c r="F68" s="317">
        <v>0</v>
      </c>
      <c r="G68" s="58">
        <v>0</v>
      </c>
      <c r="H68" s="317">
        <v>0</v>
      </c>
      <c r="I68" s="317">
        <v>3214</v>
      </c>
      <c r="J68" s="472">
        <v>0</v>
      </c>
      <c r="K68" s="473">
        <v>0</v>
      </c>
      <c r="L68" s="58">
        <v>0</v>
      </c>
      <c r="M68" s="317">
        <v>28990</v>
      </c>
      <c r="N68" s="58">
        <v>0</v>
      </c>
      <c r="O68" s="317">
        <v>93</v>
      </c>
      <c r="P68" s="317">
        <v>109</v>
      </c>
      <c r="Q68" s="317">
        <v>2588</v>
      </c>
      <c r="R68" s="58">
        <v>37087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1</v>
      </c>
      <c r="C69" s="58">
        <v>4965</v>
      </c>
      <c r="D69" s="317">
        <v>3362</v>
      </c>
      <c r="E69" s="58">
        <v>1720.6040000000025</v>
      </c>
      <c r="F69" s="317">
        <v>0</v>
      </c>
      <c r="G69" s="58">
        <v>15191.87</v>
      </c>
      <c r="H69" s="317">
        <v>0</v>
      </c>
      <c r="I69" s="317">
        <v>21268.526000000002</v>
      </c>
      <c r="J69" s="472">
        <v>0</v>
      </c>
      <c r="K69" s="473">
        <v>0</v>
      </c>
      <c r="L69" s="58">
        <v>0</v>
      </c>
      <c r="M69" s="317">
        <v>253130.92929363201</v>
      </c>
      <c r="N69" s="58">
        <v>0</v>
      </c>
      <c r="O69" s="317">
        <v>3504</v>
      </c>
      <c r="P69" s="317">
        <v>913.50159303700002</v>
      </c>
      <c r="Q69" s="317">
        <v>0</v>
      </c>
      <c r="R69" s="58">
        <v>304057.43088666903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37</v>
      </c>
      <c r="C71" s="475">
        <v>0</v>
      </c>
      <c r="D71" s="474">
        <v>135</v>
      </c>
      <c r="E71" s="475">
        <v>42</v>
      </c>
      <c r="F71" s="474">
        <v>0</v>
      </c>
      <c r="G71" s="475">
        <v>16</v>
      </c>
      <c r="H71" s="474">
        <v>0</v>
      </c>
      <c r="I71" s="474">
        <v>149</v>
      </c>
      <c r="J71" s="476">
        <v>0</v>
      </c>
      <c r="K71" s="477">
        <v>298</v>
      </c>
      <c r="L71" s="475">
        <v>0</v>
      </c>
      <c r="M71" s="474">
        <v>2114</v>
      </c>
      <c r="N71" s="475">
        <v>3537</v>
      </c>
      <c r="O71" s="474">
        <v>1488</v>
      </c>
      <c r="P71" s="474">
        <v>10</v>
      </c>
      <c r="Q71" s="474">
        <v>0</v>
      </c>
      <c r="R71" s="475">
        <v>7826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59</v>
      </c>
      <c r="H72" s="317">
        <v>0</v>
      </c>
      <c r="I72" s="317">
        <v>7</v>
      </c>
      <c r="J72" s="472">
        <v>0</v>
      </c>
      <c r="K72" s="473">
        <v>0</v>
      </c>
      <c r="L72" s="58">
        <v>0</v>
      </c>
      <c r="M72" s="317">
        <v>4</v>
      </c>
      <c r="N72" s="58">
        <v>110</v>
      </c>
      <c r="O72" s="317">
        <v>15</v>
      </c>
      <c r="P72" s="317">
        <v>0</v>
      </c>
      <c r="Q72" s="317">
        <v>1</v>
      </c>
      <c r="R72" s="58">
        <v>196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2</v>
      </c>
      <c r="C73" s="58">
        <v>60</v>
      </c>
      <c r="D73" s="317">
        <v>2</v>
      </c>
      <c r="E73" s="58">
        <v>33</v>
      </c>
      <c r="F73" s="317">
        <v>0</v>
      </c>
      <c r="G73" s="58">
        <v>0</v>
      </c>
      <c r="H73" s="317">
        <v>0</v>
      </c>
      <c r="I73" s="317">
        <v>417</v>
      </c>
      <c r="J73" s="472">
        <v>0</v>
      </c>
      <c r="K73" s="473">
        <v>404</v>
      </c>
      <c r="L73" s="58">
        <v>0</v>
      </c>
      <c r="M73" s="317">
        <v>1313</v>
      </c>
      <c r="N73" s="58">
        <v>1224</v>
      </c>
      <c r="O73" s="317">
        <v>128</v>
      </c>
      <c r="P73" s="317">
        <v>3</v>
      </c>
      <c r="Q73" s="317">
        <v>0</v>
      </c>
      <c r="R73" s="58">
        <v>3586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3583</v>
      </c>
      <c r="C74" s="58">
        <v>0</v>
      </c>
      <c r="D74" s="317">
        <v>6918</v>
      </c>
      <c r="E74" s="58">
        <v>4138</v>
      </c>
      <c r="F74" s="317">
        <v>0</v>
      </c>
      <c r="G74" s="58">
        <v>259</v>
      </c>
      <c r="H74" s="317">
        <v>0</v>
      </c>
      <c r="I74" s="317">
        <v>24803</v>
      </c>
      <c r="J74" s="472">
        <v>0</v>
      </c>
      <c r="K74" s="473">
        <v>40441</v>
      </c>
      <c r="L74" s="58">
        <v>0</v>
      </c>
      <c r="M74" s="317">
        <v>259390</v>
      </c>
      <c r="N74" s="58">
        <v>231546</v>
      </c>
      <c r="O74" s="317">
        <v>2379</v>
      </c>
      <c r="P74" s="317">
        <v>2042</v>
      </c>
      <c r="Q74" s="317">
        <v>5856</v>
      </c>
      <c r="R74" s="58">
        <v>581355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456</v>
      </c>
      <c r="C75" s="58">
        <v>78</v>
      </c>
      <c r="D75" s="317">
        <v>5925</v>
      </c>
      <c r="E75" s="58">
        <v>2339</v>
      </c>
      <c r="F75" s="317">
        <v>0</v>
      </c>
      <c r="G75" s="58">
        <v>1871</v>
      </c>
      <c r="H75" s="317">
        <v>0</v>
      </c>
      <c r="I75" s="317">
        <v>7643</v>
      </c>
      <c r="J75" s="472">
        <v>0</v>
      </c>
      <c r="K75" s="473">
        <v>23057</v>
      </c>
      <c r="L75" s="58">
        <v>0</v>
      </c>
      <c r="M75" s="317">
        <v>63707</v>
      </c>
      <c r="N75" s="58">
        <v>129640</v>
      </c>
      <c r="O75" s="317">
        <v>2438</v>
      </c>
      <c r="P75" s="317">
        <v>5617</v>
      </c>
      <c r="Q75" s="317">
        <v>61</v>
      </c>
      <c r="R75" s="58">
        <v>242832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8584.5655160440001</v>
      </c>
      <c r="C76" s="479">
        <v>14057</v>
      </c>
      <c r="D76" s="479">
        <v>75392.465913769003</v>
      </c>
      <c r="E76" s="479">
        <v>33912.410451931006</v>
      </c>
      <c r="F76" s="479">
        <v>0</v>
      </c>
      <c r="G76" s="479">
        <v>77595.87</v>
      </c>
      <c r="H76" s="479">
        <v>0</v>
      </c>
      <c r="I76" s="479">
        <v>178324.52600000001</v>
      </c>
      <c r="J76" s="479">
        <v>3</v>
      </c>
      <c r="K76" s="479">
        <v>301590</v>
      </c>
      <c r="L76" s="479">
        <v>0</v>
      </c>
      <c r="M76" s="479">
        <v>1666128.929293632</v>
      </c>
      <c r="N76" s="479">
        <v>1160892</v>
      </c>
      <c r="O76" s="479">
        <v>31132</v>
      </c>
      <c r="P76" s="479">
        <v>21152.501593036999</v>
      </c>
      <c r="Q76" s="479">
        <v>38099.839991187</v>
      </c>
      <c r="R76" s="491">
        <v>3606865.1087596002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88">
        <v>8850.5655160440001</v>
      </c>
      <c r="C77" s="88">
        <v>15252</v>
      </c>
      <c r="D77" s="88">
        <v>75389.465913769003</v>
      </c>
      <c r="E77" s="88">
        <v>34547.410451931006</v>
      </c>
      <c r="F77" s="88">
        <v>0</v>
      </c>
      <c r="G77" s="88">
        <v>83270.87</v>
      </c>
      <c r="H77" s="88">
        <v>0</v>
      </c>
      <c r="I77" s="88">
        <v>185245.52600000001</v>
      </c>
      <c r="J77" s="88">
        <v>3</v>
      </c>
      <c r="K77" s="88">
        <v>325421</v>
      </c>
      <c r="L77" s="88">
        <v>0</v>
      </c>
      <c r="M77" s="88">
        <v>1697036.929293632</v>
      </c>
      <c r="N77" s="88">
        <v>1239817</v>
      </c>
      <c r="O77" s="88">
        <v>34568</v>
      </c>
      <c r="P77" s="88">
        <v>20878.501593036999</v>
      </c>
      <c r="Q77" s="88">
        <v>38446.839991187</v>
      </c>
      <c r="R77" s="132">
        <v>3758727.1087596002</v>
      </c>
      <c r="S77" s="107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8463</v>
      </c>
      <c r="C78" s="77">
        <v>12829</v>
      </c>
      <c r="D78" s="76">
        <v>57833</v>
      </c>
      <c r="E78" s="76">
        <v>25115.159175921002</v>
      </c>
      <c r="F78" s="77">
        <v>2</v>
      </c>
      <c r="G78" s="76">
        <v>70901.555270448007</v>
      </c>
      <c r="H78" s="76">
        <v>0</v>
      </c>
      <c r="I78" s="76">
        <v>141816.28555363102</v>
      </c>
      <c r="J78" s="77">
        <v>0</v>
      </c>
      <c r="K78" s="76">
        <v>298180</v>
      </c>
      <c r="L78" s="130">
        <v>0</v>
      </c>
      <c r="M78" s="76">
        <v>1166582</v>
      </c>
      <c r="N78" s="76">
        <v>994001</v>
      </c>
      <c r="O78" s="77">
        <v>16588</v>
      </c>
      <c r="P78" s="76">
        <v>9198</v>
      </c>
      <c r="Q78" s="75">
        <v>20674</v>
      </c>
      <c r="R78" s="75">
        <v>2822183</v>
      </c>
      <c r="S78" s="107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79">
        <v>5171.4401962449992</v>
      </c>
      <c r="C79" s="70">
        <v>10441.679538536</v>
      </c>
      <c r="D79" s="79">
        <v>41288.070646159002</v>
      </c>
      <c r="E79" s="79">
        <v>32423.747602678999</v>
      </c>
      <c r="F79" s="70">
        <v>98</v>
      </c>
      <c r="G79" s="79">
        <v>53812.582999999999</v>
      </c>
      <c r="H79" s="79">
        <v>0</v>
      </c>
      <c r="I79" s="79">
        <v>111854.83991342201</v>
      </c>
      <c r="J79" s="70">
        <v>0</v>
      </c>
      <c r="K79" s="79">
        <v>251324</v>
      </c>
      <c r="L79" s="129">
        <v>0</v>
      </c>
      <c r="M79" s="79">
        <v>736326.85012801504</v>
      </c>
      <c r="N79" s="79">
        <v>751540.42018262402</v>
      </c>
      <c r="O79" s="70">
        <v>23605.838352716997</v>
      </c>
      <c r="P79" s="79">
        <v>6611.1285959739998</v>
      </c>
      <c r="Q79" s="78">
        <v>17950.356143039</v>
      </c>
      <c r="R79" s="78">
        <v>2042448.9542994099</v>
      </c>
      <c r="S79" s="107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193">
        <v>2000</v>
      </c>
      <c r="B80" s="79">
        <v>4657.8</v>
      </c>
      <c r="C80" s="70">
        <v>7919.684646406</v>
      </c>
      <c r="D80" s="79">
        <v>30190.722490275999</v>
      </c>
      <c r="E80" s="79">
        <v>22171.519209581002</v>
      </c>
      <c r="F80" s="70">
        <v>0</v>
      </c>
      <c r="G80" s="79">
        <v>31280</v>
      </c>
      <c r="H80" s="79">
        <v>1444</v>
      </c>
      <c r="I80" s="79">
        <v>60883.785696298</v>
      </c>
      <c r="J80" s="70">
        <v>0</v>
      </c>
      <c r="K80" s="79">
        <v>124903</v>
      </c>
      <c r="L80" s="129">
        <v>0</v>
      </c>
      <c r="M80" s="79">
        <v>357631.41544985498</v>
      </c>
      <c r="N80" s="79">
        <v>472621.47805004905</v>
      </c>
      <c r="O80" s="70">
        <v>9973.4034181539992</v>
      </c>
      <c r="P80" s="79">
        <v>6827.1625997749998</v>
      </c>
      <c r="Q80" s="78">
        <v>30492.208601302998</v>
      </c>
      <c r="R80" s="79">
        <v>1160996.1801616971</v>
      </c>
    </row>
    <row r="81" spans="1:18" ht="13.5" thickBot="1">
      <c r="A81" s="194">
        <v>1999</v>
      </c>
      <c r="B81" s="90">
        <v>1469.0640000000001</v>
      </c>
      <c r="C81" s="91">
        <v>5507.59</v>
      </c>
      <c r="D81" s="90">
        <v>17615.412</v>
      </c>
      <c r="E81" s="90">
        <v>12022.431</v>
      </c>
      <c r="F81" s="91">
        <v>16</v>
      </c>
      <c r="G81" s="90">
        <v>7128.8990000000003</v>
      </c>
      <c r="H81" s="90">
        <v>0</v>
      </c>
      <c r="I81" s="90">
        <v>17028.245999999999</v>
      </c>
      <c r="J81" s="91">
        <v>0</v>
      </c>
      <c r="K81" s="90">
        <v>64004.438000000002</v>
      </c>
      <c r="L81" s="139">
        <v>0</v>
      </c>
      <c r="M81" s="90">
        <v>247909.10800000001</v>
      </c>
      <c r="N81" s="90">
        <v>454262.98799999995</v>
      </c>
      <c r="O81" s="91">
        <v>7232.24</v>
      </c>
      <c r="P81" s="90">
        <v>4483.1539999999995</v>
      </c>
      <c r="Q81" s="92">
        <v>9711.7159999999985</v>
      </c>
      <c r="R81" s="90">
        <v>848391.28599999985</v>
      </c>
    </row>
    <row r="84" spans="1:18" ht="13.5" thickBot="1"/>
    <row r="85" spans="1:18" ht="13.5" thickBot="1">
      <c r="A85" s="609" t="s">
        <v>1909</v>
      </c>
    </row>
  </sheetData>
  <mergeCells count="22">
    <mergeCell ref="B11:B13"/>
    <mergeCell ref="C11:C13"/>
    <mergeCell ref="E12:E13"/>
    <mergeCell ref="F12:F13"/>
    <mergeCell ref="A5:L6"/>
    <mergeCell ref="M5:R6"/>
    <mergeCell ref="A9:A13"/>
    <mergeCell ref="E9:L9"/>
    <mergeCell ref="M9:P9"/>
    <mergeCell ref="G12:G13"/>
    <mergeCell ref="H12:H13"/>
    <mergeCell ref="M10:P10"/>
    <mergeCell ref="B9:C10"/>
    <mergeCell ref="E10:F11"/>
    <mergeCell ref="I10:J11"/>
    <mergeCell ref="K10:L11"/>
    <mergeCell ref="D9:D13"/>
    <mergeCell ref="I12:I13"/>
    <mergeCell ref="J12:J13"/>
    <mergeCell ref="K12:K13"/>
    <mergeCell ref="L12:L13"/>
    <mergeCell ref="G10:H11"/>
  </mergeCells>
  <phoneticPr fontId="2" type="noConversion"/>
  <hyperlinks>
    <hyperlink ref="A1" location="icindekiler!A11" display="İÇİNDEKİLER"/>
    <hyperlink ref="A2" location="Index!A11" display="INDEX"/>
    <hyperlink ref="B1" location="'38B'!A85" display="▼"/>
    <hyperlink ref="A85" location="'38B'!A1" display="▲"/>
  </hyperlinks>
  <pageMargins left="0.47" right="0.24" top="1" bottom="1" header="0.5" footer="0.5"/>
  <pageSetup paperSize="9" scale="65" orientation="portrait" horizontalDpi="1200" verticalDpi="1200" r:id="rId1"/>
  <headerFooter alignWithMargins="0"/>
  <webPublishItems count="1">
    <webPublishItem id="10122" divId="Tablolar son_10122" sourceType="sheet" destinationFile="F:\karıştı valla\Tablolar\Tablolar Son\38B.htm"/>
  </webPublishItem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workbookViewId="0">
      <selection activeCell="A3" sqref="A3"/>
    </sheetView>
  </sheetViews>
  <sheetFormatPr defaultRowHeight="12.75"/>
  <cols>
    <col min="1" max="1" width="21.140625" style="1" customWidth="1"/>
    <col min="2" max="2" width="13" style="1" customWidth="1"/>
    <col min="3" max="3" width="15.28515625" style="1" customWidth="1"/>
    <col min="4" max="4" width="16" style="1" customWidth="1"/>
    <col min="5" max="5" width="17.140625" style="1" customWidth="1"/>
    <col min="6" max="6" width="12.7109375" style="1" customWidth="1"/>
    <col min="7" max="7" width="15.7109375" style="1" customWidth="1"/>
    <col min="8" max="8" width="15.5703125" style="1" customWidth="1"/>
    <col min="9" max="9" width="16.5703125" style="1" customWidth="1"/>
    <col min="10" max="10" width="17" style="1" customWidth="1"/>
    <col min="11" max="11" width="17.28515625" style="1" customWidth="1"/>
    <col min="12" max="12" width="15.140625" style="1" customWidth="1"/>
    <col min="13" max="13" width="17.5703125" style="1" customWidth="1"/>
    <col min="14" max="14" width="15.28515625" style="1" customWidth="1"/>
    <col min="15" max="15" width="13.140625" style="1" customWidth="1"/>
    <col min="16" max="16" width="13" style="1" customWidth="1"/>
    <col min="17" max="17" width="17.28515625" style="1" customWidth="1"/>
    <col min="18" max="18" width="15" style="1" customWidth="1"/>
    <col min="19" max="19" width="9.140625" style="1"/>
    <col min="20" max="28" width="0" style="1" hidden="1" customWidth="1"/>
    <col min="29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600</v>
      </c>
      <c r="Q3" s="109"/>
      <c r="R3" s="27" t="s">
        <v>601</v>
      </c>
    </row>
    <row r="4" spans="1:28">
      <c r="A4" s="26"/>
      <c r="Q4" s="109"/>
    </row>
    <row r="5" spans="1:28">
      <c r="A5" s="703" t="s">
        <v>429</v>
      </c>
      <c r="B5" s="703"/>
      <c r="C5" s="703"/>
      <c r="D5" s="703"/>
      <c r="E5" s="703"/>
      <c r="F5" s="703"/>
      <c r="G5" s="703"/>
      <c r="H5" s="703"/>
      <c r="I5" s="703"/>
      <c r="J5" s="727" t="s">
        <v>430</v>
      </c>
      <c r="K5" s="727"/>
      <c r="L5" s="727"/>
      <c r="M5" s="727"/>
      <c r="N5" s="727"/>
      <c r="O5" s="727"/>
      <c r="P5" s="727"/>
      <c r="Q5" s="727"/>
      <c r="R5" s="727"/>
    </row>
    <row r="6" spans="1:28">
      <c r="A6" s="703"/>
      <c r="B6" s="703"/>
      <c r="C6" s="703"/>
      <c r="D6" s="703"/>
      <c r="E6" s="703"/>
      <c r="F6" s="703"/>
      <c r="G6" s="703"/>
      <c r="H6" s="703"/>
      <c r="I6" s="703"/>
      <c r="J6" s="727"/>
      <c r="K6" s="727"/>
      <c r="L6" s="727"/>
      <c r="M6" s="727"/>
      <c r="N6" s="727"/>
      <c r="O6" s="727"/>
      <c r="P6" s="727"/>
      <c r="Q6" s="727"/>
      <c r="R6" s="727"/>
    </row>
    <row r="7" spans="1:28">
      <c r="A7" s="28"/>
      <c r="B7" s="28"/>
      <c r="C7" s="28"/>
      <c r="D7" s="28"/>
      <c r="E7" s="28"/>
      <c r="F7" s="28"/>
      <c r="G7" s="28"/>
      <c r="H7" s="28"/>
      <c r="I7" s="28"/>
      <c r="J7" s="38"/>
      <c r="K7" s="38"/>
      <c r="L7" s="38"/>
      <c r="M7" s="38"/>
      <c r="N7" s="38"/>
      <c r="O7" s="38"/>
      <c r="P7" s="38"/>
      <c r="Q7" s="38"/>
      <c r="R7" s="38"/>
    </row>
    <row r="8" spans="1:28" ht="13.5" thickBot="1">
      <c r="A8" s="26"/>
      <c r="B8" s="8"/>
      <c r="C8" s="8"/>
      <c r="D8" s="8"/>
      <c r="E8" s="8"/>
      <c r="F8" s="8"/>
      <c r="G8" s="8"/>
      <c r="H8" s="8"/>
      <c r="I8" s="8"/>
      <c r="J8" s="8"/>
      <c r="K8" s="8"/>
    </row>
    <row r="9" spans="1:28" ht="13.5" customHeight="1" thickBot="1">
      <c r="A9" s="697" t="s">
        <v>1620</v>
      </c>
      <c r="B9" s="677" t="s">
        <v>2291</v>
      </c>
      <c r="C9" s="678"/>
      <c r="D9" s="678"/>
      <c r="E9" s="678"/>
      <c r="F9" s="678"/>
      <c r="G9" s="678"/>
      <c r="H9" s="678"/>
      <c r="I9" s="679"/>
      <c r="J9" s="12"/>
      <c r="K9" s="105"/>
      <c r="L9" s="105"/>
      <c r="M9" s="162" t="s">
        <v>431</v>
      </c>
      <c r="N9" s="105"/>
      <c r="O9" s="100"/>
      <c r="P9" s="100"/>
      <c r="Q9" s="105"/>
      <c r="R9" s="101"/>
    </row>
    <row r="10" spans="1:28" ht="13.5" customHeight="1" thickBot="1">
      <c r="A10" s="698"/>
      <c r="B10" s="677" t="s">
        <v>1933</v>
      </c>
      <c r="C10" s="678"/>
      <c r="D10" s="678"/>
      <c r="E10" s="679"/>
      <c r="F10" s="30"/>
      <c r="G10" s="127"/>
      <c r="H10" s="30"/>
      <c r="I10" s="30"/>
      <c r="J10" s="677" t="s">
        <v>300</v>
      </c>
      <c r="K10" s="678"/>
      <c r="L10" s="678"/>
      <c r="M10" s="679"/>
      <c r="N10" s="30"/>
      <c r="O10" s="110" t="s">
        <v>1827</v>
      </c>
      <c r="P10" s="12"/>
      <c r="Q10" s="30"/>
      <c r="R10" s="40" t="s">
        <v>1828</v>
      </c>
    </row>
    <row r="11" spans="1:28" ht="12.75" customHeight="1">
      <c r="A11" s="698"/>
      <c r="B11" s="39" t="s">
        <v>699</v>
      </c>
      <c r="C11" s="124" t="s">
        <v>620</v>
      </c>
      <c r="D11" s="74" t="s">
        <v>1829</v>
      </c>
      <c r="E11" s="39" t="s">
        <v>1830</v>
      </c>
      <c r="F11" s="112" t="s">
        <v>1831</v>
      </c>
      <c r="G11" s="113" t="s">
        <v>1832</v>
      </c>
      <c r="H11" s="112" t="s">
        <v>1833</v>
      </c>
      <c r="I11" s="112" t="s">
        <v>1834</v>
      </c>
      <c r="J11" s="39" t="s">
        <v>1835</v>
      </c>
      <c r="K11" s="39" t="s">
        <v>1836</v>
      </c>
      <c r="L11" s="39" t="s">
        <v>1837</v>
      </c>
      <c r="M11" s="39" t="s">
        <v>1838</v>
      </c>
      <c r="N11" s="112" t="s">
        <v>1839</v>
      </c>
      <c r="O11" s="28" t="s">
        <v>1840</v>
      </c>
      <c r="P11" s="114" t="s">
        <v>679</v>
      </c>
      <c r="Q11" s="112" t="s">
        <v>1838</v>
      </c>
      <c r="R11" s="110" t="s">
        <v>702</v>
      </c>
    </row>
    <row r="12" spans="1:28" ht="12.75" customHeight="1">
      <c r="A12" s="698"/>
      <c r="B12" s="115" t="s">
        <v>706</v>
      </c>
      <c r="C12" s="31" t="s">
        <v>622</v>
      </c>
      <c r="D12" s="116" t="s">
        <v>1841</v>
      </c>
      <c r="E12" s="115" t="s">
        <v>623</v>
      </c>
      <c r="F12" s="31" t="s">
        <v>1843</v>
      </c>
      <c r="G12" s="117" t="s">
        <v>1844</v>
      </c>
      <c r="H12" s="31" t="s">
        <v>1845</v>
      </c>
      <c r="I12" s="31" t="s">
        <v>1846</v>
      </c>
      <c r="J12" s="114" t="s">
        <v>1847</v>
      </c>
      <c r="K12" s="114" t="s">
        <v>677</v>
      </c>
      <c r="L12" s="114" t="s">
        <v>1847</v>
      </c>
      <c r="M12" s="115" t="s">
        <v>1842</v>
      </c>
      <c r="N12" s="31" t="s">
        <v>1494</v>
      </c>
      <c r="O12" s="117" t="s">
        <v>1844</v>
      </c>
      <c r="P12" s="115" t="s">
        <v>1495</v>
      </c>
      <c r="Q12" s="31" t="s">
        <v>1848</v>
      </c>
      <c r="R12" s="117" t="s">
        <v>708</v>
      </c>
    </row>
    <row r="13" spans="1:28" ht="13.5" customHeight="1" thickBot="1">
      <c r="A13" s="699"/>
      <c r="B13" s="118"/>
      <c r="C13" s="119"/>
      <c r="D13" s="120"/>
      <c r="E13" s="118"/>
      <c r="F13" s="34" t="s">
        <v>1849</v>
      </c>
      <c r="G13" s="33"/>
      <c r="H13" s="41"/>
      <c r="I13" s="41"/>
      <c r="J13" s="32" t="s">
        <v>1496</v>
      </c>
      <c r="K13" s="32" t="s">
        <v>1780</v>
      </c>
      <c r="L13" s="32" t="s">
        <v>1781</v>
      </c>
      <c r="M13" s="121"/>
      <c r="N13" s="41"/>
      <c r="O13" s="122"/>
      <c r="P13" s="121"/>
      <c r="Q13" s="41"/>
      <c r="R13" s="33" t="s">
        <v>1850</v>
      </c>
    </row>
    <row r="14" spans="1:28">
      <c r="A14" s="57" t="s">
        <v>1928</v>
      </c>
      <c r="B14" s="30"/>
      <c r="C14" s="105"/>
      <c r="D14" s="30"/>
      <c r="E14" s="105"/>
      <c r="F14" s="30"/>
      <c r="G14" s="105"/>
      <c r="H14" s="30"/>
      <c r="I14" s="127"/>
      <c r="J14" s="30"/>
      <c r="K14" s="105"/>
      <c r="L14" s="30"/>
      <c r="M14" s="105"/>
      <c r="N14" s="30"/>
      <c r="O14" s="105"/>
      <c r="P14" s="30"/>
      <c r="Q14" s="30"/>
      <c r="R14" s="30"/>
    </row>
    <row r="15" spans="1:28">
      <c r="A15" s="542" t="s">
        <v>626</v>
      </c>
      <c r="B15" s="35"/>
      <c r="C15" s="8"/>
      <c r="D15" s="35"/>
      <c r="E15" s="8"/>
      <c r="F15" s="35"/>
      <c r="G15" s="8"/>
      <c r="H15" s="35"/>
      <c r="I15" s="128"/>
      <c r="J15" s="35"/>
      <c r="K15" s="8"/>
      <c r="L15" s="35"/>
      <c r="M15" s="8"/>
      <c r="N15" s="35"/>
      <c r="O15" s="8"/>
      <c r="P15" s="35"/>
      <c r="Q15" s="35"/>
      <c r="R15" s="107"/>
      <c r="S15" s="107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317">
        <v>0</v>
      </c>
      <c r="R16" s="58">
        <v>0</v>
      </c>
      <c r="S16" s="485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0</v>
      </c>
      <c r="C17" s="58">
        <v>0</v>
      </c>
      <c r="D17" s="317">
        <v>736</v>
      </c>
      <c r="E17" s="58">
        <v>0</v>
      </c>
      <c r="F17" s="317">
        <v>0</v>
      </c>
      <c r="G17" s="58">
        <v>0</v>
      </c>
      <c r="H17" s="317">
        <v>0</v>
      </c>
      <c r="I17" s="317">
        <v>736</v>
      </c>
      <c r="J17" s="472">
        <v>243</v>
      </c>
      <c r="K17" s="473">
        <v>0</v>
      </c>
      <c r="L17" s="58">
        <v>0</v>
      </c>
      <c r="M17" s="317">
        <v>0</v>
      </c>
      <c r="N17" s="58">
        <v>0</v>
      </c>
      <c r="O17" s="317">
        <v>0</v>
      </c>
      <c r="P17" s="317">
        <v>27</v>
      </c>
      <c r="Q17" s="317">
        <v>28</v>
      </c>
      <c r="R17" s="58">
        <v>298</v>
      </c>
      <c r="S17" s="485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0</v>
      </c>
      <c r="C18" s="58">
        <v>0</v>
      </c>
      <c r="D18" s="317">
        <v>0</v>
      </c>
      <c r="E18" s="58">
        <v>0</v>
      </c>
      <c r="F18" s="317">
        <v>0</v>
      </c>
      <c r="G18" s="58">
        <v>0</v>
      </c>
      <c r="H18" s="317">
        <v>0</v>
      </c>
      <c r="I18" s="317">
        <v>0</v>
      </c>
      <c r="J18" s="472">
        <v>0</v>
      </c>
      <c r="K18" s="473">
        <v>0</v>
      </c>
      <c r="L18" s="58">
        <v>0</v>
      </c>
      <c r="M18" s="317">
        <v>0</v>
      </c>
      <c r="N18" s="58">
        <v>0</v>
      </c>
      <c r="O18" s="317">
        <v>0</v>
      </c>
      <c r="P18" s="317">
        <v>0</v>
      </c>
      <c r="Q18" s="317">
        <v>0</v>
      </c>
      <c r="R18" s="58">
        <v>0</v>
      </c>
      <c r="S18" s="485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0</v>
      </c>
      <c r="E19" s="58">
        <v>0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0</v>
      </c>
      <c r="M19" s="317">
        <v>0</v>
      </c>
      <c r="N19" s="58">
        <v>0</v>
      </c>
      <c r="O19" s="317">
        <v>0</v>
      </c>
      <c r="P19" s="317">
        <v>0</v>
      </c>
      <c r="Q19" s="317">
        <v>0</v>
      </c>
      <c r="R19" s="58">
        <v>0</v>
      </c>
      <c r="S19" s="485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0</v>
      </c>
      <c r="C20" s="475">
        <v>0</v>
      </c>
      <c r="D20" s="474">
        <v>0</v>
      </c>
      <c r="E20" s="475">
        <v>0</v>
      </c>
      <c r="F20" s="474">
        <v>0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0</v>
      </c>
      <c r="M20" s="474">
        <v>0</v>
      </c>
      <c r="N20" s="475">
        <v>0</v>
      </c>
      <c r="O20" s="474">
        <v>0</v>
      </c>
      <c r="P20" s="474">
        <v>0</v>
      </c>
      <c r="Q20" s="474">
        <v>0</v>
      </c>
      <c r="R20" s="475">
        <v>0</v>
      </c>
      <c r="S20" s="485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0</v>
      </c>
      <c r="C21" s="58">
        <v>0</v>
      </c>
      <c r="D21" s="317">
        <v>5265</v>
      </c>
      <c r="E21" s="58">
        <v>0</v>
      </c>
      <c r="F21" s="317">
        <v>0</v>
      </c>
      <c r="G21" s="58">
        <v>0</v>
      </c>
      <c r="H21" s="317">
        <v>59</v>
      </c>
      <c r="I21" s="317">
        <v>5324</v>
      </c>
      <c r="J21" s="472">
        <v>50</v>
      </c>
      <c r="K21" s="473">
        <v>2112</v>
      </c>
      <c r="L21" s="58">
        <v>0</v>
      </c>
      <c r="M21" s="317">
        <v>0</v>
      </c>
      <c r="N21" s="58">
        <v>131</v>
      </c>
      <c r="O21" s="317">
        <v>0</v>
      </c>
      <c r="P21" s="317">
        <v>0</v>
      </c>
      <c r="Q21" s="317">
        <v>0</v>
      </c>
      <c r="R21" s="58">
        <v>2293</v>
      </c>
      <c r="S21" s="485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0</v>
      </c>
      <c r="C22" s="58">
        <v>0</v>
      </c>
      <c r="D22" s="317">
        <v>28</v>
      </c>
      <c r="E22" s="58">
        <v>0</v>
      </c>
      <c r="F22" s="317">
        <v>0</v>
      </c>
      <c r="G22" s="58">
        <v>0</v>
      </c>
      <c r="H22" s="317">
        <v>0</v>
      </c>
      <c r="I22" s="317">
        <v>28</v>
      </c>
      <c r="J22" s="472">
        <v>29</v>
      </c>
      <c r="K22" s="473">
        <v>4</v>
      </c>
      <c r="L22" s="58">
        <v>0</v>
      </c>
      <c r="M22" s="317">
        <v>0</v>
      </c>
      <c r="N22" s="58">
        <v>0</v>
      </c>
      <c r="O22" s="317">
        <v>0</v>
      </c>
      <c r="P22" s="317">
        <v>0</v>
      </c>
      <c r="Q22" s="317">
        <v>1</v>
      </c>
      <c r="R22" s="58">
        <v>34</v>
      </c>
      <c r="S22" s="485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0</v>
      </c>
      <c r="E23" s="58">
        <v>0</v>
      </c>
      <c r="F23" s="317">
        <v>0</v>
      </c>
      <c r="G23" s="58">
        <v>0</v>
      </c>
      <c r="H23" s="317">
        <v>0</v>
      </c>
      <c r="I23" s="317">
        <v>0</v>
      </c>
      <c r="J23" s="472">
        <v>0</v>
      </c>
      <c r="K23" s="473">
        <v>0</v>
      </c>
      <c r="L23" s="58">
        <v>0</v>
      </c>
      <c r="M23" s="317">
        <v>0</v>
      </c>
      <c r="N23" s="58">
        <v>0</v>
      </c>
      <c r="O23" s="317">
        <v>0</v>
      </c>
      <c r="P23" s="317">
        <v>0</v>
      </c>
      <c r="Q23" s="317">
        <v>0</v>
      </c>
      <c r="R23" s="58">
        <v>0</v>
      </c>
      <c r="S23" s="485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0</v>
      </c>
      <c r="N24" s="58">
        <v>0</v>
      </c>
      <c r="O24" s="317">
        <v>0</v>
      </c>
      <c r="P24" s="317">
        <v>0</v>
      </c>
      <c r="Q24" s="317">
        <v>0</v>
      </c>
      <c r="R24" s="58">
        <v>0</v>
      </c>
      <c r="S24" s="485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85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485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0</v>
      </c>
      <c r="N27" s="58">
        <v>0</v>
      </c>
      <c r="O27" s="317">
        <v>0</v>
      </c>
      <c r="P27" s="317">
        <v>0</v>
      </c>
      <c r="Q27" s="317">
        <v>0</v>
      </c>
      <c r="R27" s="58">
        <v>0</v>
      </c>
      <c r="S27" s="485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0</v>
      </c>
      <c r="C28" s="58">
        <v>0</v>
      </c>
      <c r="D28" s="317">
        <v>0</v>
      </c>
      <c r="E28" s="58">
        <v>0</v>
      </c>
      <c r="F28" s="317">
        <v>0</v>
      </c>
      <c r="G28" s="58">
        <v>0</v>
      </c>
      <c r="H28" s="317">
        <v>0</v>
      </c>
      <c r="I28" s="317">
        <v>0</v>
      </c>
      <c r="J28" s="472">
        <v>0</v>
      </c>
      <c r="K28" s="473">
        <v>0</v>
      </c>
      <c r="L28" s="58">
        <v>0</v>
      </c>
      <c r="M28" s="317">
        <v>0</v>
      </c>
      <c r="N28" s="58">
        <v>0</v>
      </c>
      <c r="O28" s="317">
        <v>0</v>
      </c>
      <c r="P28" s="317">
        <v>0</v>
      </c>
      <c r="Q28" s="317">
        <v>0</v>
      </c>
      <c r="R28" s="58">
        <v>0</v>
      </c>
      <c r="S28" s="485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0</v>
      </c>
      <c r="C29" s="58">
        <v>0</v>
      </c>
      <c r="D29" s="317">
        <v>54</v>
      </c>
      <c r="E29" s="58">
        <v>0</v>
      </c>
      <c r="F29" s="317">
        <v>0</v>
      </c>
      <c r="G29" s="58">
        <v>0</v>
      </c>
      <c r="H29" s="317">
        <v>0</v>
      </c>
      <c r="I29" s="317">
        <v>54</v>
      </c>
      <c r="J29" s="472">
        <v>20</v>
      </c>
      <c r="K29" s="473">
        <v>0</v>
      </c>
      <c r="L29" s="58">
        <v>0</v>
      </c>
      <c r="M29" s="317">
        <v>0</v>
      </c>
      <c r="N29" s="58">
        <v>0</v>
      </c>
      <c r="O29" s="317">
        <v>0</v>
      </c>
      <c r="P29" s="317">
        <v>0</v>
      </c>
      <c r="Q29" s="317">
        <v>0</v>
      </c>
      <c r="R29" s="58">
        <v>20</v>
      </c>
      <c r="S29" s="485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485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0</v>
      </c>
      <c r="C31" s="540">
        <v>0</v>
      </c>
      <c r="D31" s="479">
        <v>0</v>
      </c>
      <c r="E31" s="540">
        <v>0</v>
      </c>
      <c r="F31" s="479">
        <v>0</v>
      </c>
      <c r="G31" s="540">
        <v>0</v>
      </c>
      <c r="H31" s="479">
        <v>0</v>
      </c>
      <c r="I31" s="479">
        <v>0</v>
      </c>
      <c r="J31" s="541">
        <v>118</v>
      </c>
      <c r="K31" s="480">
        <v>0</v>
      </c>
      <c r="L31" s="540">
        <v>0</v>
      </c>
      <c r="M31" s="479">
        <v>0</v>
      </c>
      <c r="N31" s="540">
        <v>0</v>
      </c>
      <c r="O31" s="479">
        <v>0</v>
      </c>
      <c r="P31" s="479">
        <v>0</v>
      </c>
      <c r="Q31" s="479">
        <v>0</v>
      </c>
      <c r="R31" s="540">
        <v>118</v>
      </c>
      <c r="S31" s="485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0</v>
      </c>
      <c r="C32" s="58">
        <v>0</v>
      </c>
      <c r="D32" s="317">
        <v>0</v>
      </c>
      <c r="E32" s="58">
        <v>0</v>
      </c>
      <c r="F32" s="317">
        <v>0</v>
      </c>
      <c r="G32" s="58">
        <v>0</v>
      </c>
      <c r="H32" s="317">
        <v>0</v>
      </c>
      <c r="I32" s="317">
        <v>0</v>
      </c>
      <c r="J32" s="472">
        <v>0</v>
      </c>
      <c r="K32" s="473">
        <v>0</v>
      </c>
      <c r="L32" s="58">
        <v>0</v>
      </c>
      <c r="M32" s="317">
        <v>0</v>
      </c>
      <c r="N32" s="58">
        <v>0</v>
      </c>
      <c r="O32" s="317">
        <v>0</v>
      </c>
      <c r="P32" s="317">
        <v>0</v>
      </c>
      <c r="Q32" s="317">
        <v>0</v>
      </c>
      <c r="R32" s="58">
        <v>0</v>
      </c>
      <c r="S32" s="485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0</v>
      </c>
      <c r="D33" s="317">
        <v>26</v>
      </c>
      <c r="E33" s="58">
        <v>0</v>
      </c>
      <c r="F33" s="317">
        <v>0</v>
      </c>
      <c r="G33" s="58">
        <v>0</v>
      </c>
      <c r="H33" s="317">
        <v>0</v>
      </c>
      <c r="I33" s="317">
        <v>26</v>
      </c>
      <c r="J33" s="472">
        <v>24</v>
      </c>
      <c r="K33" s="473">
        <v>0</v>
      </c>
      <c r="L33" s="58">
        <v>0</v>
      </c>
      <c r="M33" s="317">
        <v>2</v>
      </c>
      <c r="N33" s="58">
        <v>0</v>
      </c>
      <c r="O33" s="317">
        <v>0</v>
      </c>
      <c r="P33" s="317">
        <v>0</v>
      </c>
      <c r="Q33" s="317">
        <v>0</v>
      </c>
      <c r="R33" s="58">
        <v>26</v>
      </c>
      <c r="S33" s="485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317">
        <v>0</v>
      </c>
      <c r="N34" s="58">
        <v>0</v>
      </c>
      <c r="O34" s="317">
        <v>0</v>
      </c>
      <c r="P34" s="317">
        <v>0</v>
      </c>
      <c r="Q34" s="317">
        <v>0</v>
      </c>
      <c r="R34" s="58">
        <v>0</v>
      </c>
      <c r="S34" s="485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0</v>
      </c>
      <c r="E35" s="475">
        <v>0</v>
      </c>
      <c r="F35" s="474">
        <v>0</v>
      </c>
      <c r="G35" s="475">
        <v>0</v>
      </c>
      <c r="H35" s="474">
        <v>0</v>
      </c>
      <c r="I35" s="474">
        <v>0</v>
      </c>
      <c r="J35" s="476">
        <v>0</v>
      </c>
      <c r="K35" s="477">
        <v>0</v>
      </c>
      <c r="L35" s="475">
        <v>0</v>
      </c>
      <c r="M35" s="474">
        <v>0</v>
      </c>
      <c r="N35" s="475">
        <v>0</v>
      </c>
      <c r="O35" s="474">
        <v>0</v>
      </c>
      <c r="P35" s="474">
        <v>0</v>
      </c>
      <c r="Q35" s="474">
        <v>0</v>
      </c>
      <c r="R35" s="475">
        <v>0</v>
      </c>
      <c r="S35" s="485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0</v>
      </c>
      <c r="C36" s="58">
        <v>0</v>
      </c>
      <c r="D36" s="317">
        <v>0</v>
      </c>
      <c r="E36" s="58">
        <v>0</v>
      </c>
      <c r="F36" s="317">
        <v>0</v>
      </c>
      <c r="G36" s="58">
        <v>0</v>
      </c>
      <c r="H36" s="317">
        <v>0</v>
      </c>
      <c r="I36" s="317">
        <v>0</v>
      </c>
      <c r="J36" s="472">
        <v>0</v>
      </c>
      <c r="K36" s="473">
        <v>0</v>
      </c>
      <c r="L36" s="58">
        <v>0</v>
      </c>
      <c r="M36" s="317">
        <v>0</v>
      </c>
      <c r="N36" s="58">
        <v>0</v>
      </c>
      <c r="O36" s="317">
        <v>0</v>
      </c>
      <c r="P36" s="317">
        <v>0</v>
      </c>
      <c r="Q36" s="317">
        <v>0</v>
      </c>
      <c r="R36" s="58">
        <v>0</v>
      </c>
      <c r="S36" s="485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0</v>
      </c>
      <c r="P37" s="317">
        <v>0</v>
      </c>
      <c r="Q37" s="317">
        <v>0</v>
      </c>
      <c r="R37" s="58">
        <v>0</v>
      </c>
      <c r="S37" s="485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0</v>
      </c>
      <c r="C38" s="58">
        <v>0</v>
      </c>
      <c r="D38" s="317">
        <v>0</v>
      </c>
      <c r="E38" s="58">
        <v>0</v>
      </c>
      <c r="F38" s="317">
        <v>0</v>
      </c>
      <c r="G38" s="58">
        <v>0</v>
      </c>
      <c r="H38" s="317">
        <v>0</v>
      </c>
      <c r="I38" s="317">
        <v>0</v>
      </c>
      <c r="J38" s="472">
        <v>0</v>
      </c>
      <c r="K38" s="473">
        <v>0</v>
      </c>
      <c r="L38" s="58">
        <v>0</v>
      </c>
      <c r="M38" s="317">
        <v>0</v>
      </c>
      <c r="N38" s="58">
        <v>0</v>
      </c>
      <c r="O38" s="317">
        <v>0</v>
      </c>
      <c r="P38" s="317">
        <v>0</v>
      </c>
      <c r="Q38" s="317">
        <v>0</v>
      </c>
      <c r="R38" s="58">
        <v>0</v>
      </c>
      <c r="S38" s="485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485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45</v>
      </c>
      <c r="C40" s="58">
        <v>0</v>
      </c>
      <c r="D40" s="317">
        <v>1490</v>
      </c>
      <c r="E40" s="58">
        <v>0</v>
      </c>
      <c r="F40" s="317">
        <v>3</v>
      </c>
      <c r="G40" s="58">
        <v>0</v>
      </c>
      <c r="H40" s="317">
        <v>0</v>
      </c>
      <c r="I40" s="317">
        <v>1538</v>
      </c>
      <c r="J40" s="472">
        <v>163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163</v>
      </c>
      <c r="S40" s="485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0</v>
      </c>
      <c r="N41" s="540">
        <v>0</v>
      </c>
      <c r="O41" s="479">
        <v>0</v>
      </c>
      <c r="P41" s="479">
        <v>0</v>
      </c>
      <c r="Q41" s="479">
        <v>0</v>
      </c>
      <c r="R41" s="540">
        <v>0</v>
      </c>
      <c r="S41" s="485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317">
        <v>0</v>
      </c>
      <c r="R42" s="58">
        <v>0</v>
      </c>
      <c r="S42" s="485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317">
        <v>0</v>
      </c>
      <c r="N43" s="58">
        <v>0</v>
      </c>
      <c r="O43" s="317">
        <v>0</v>
      </c>
      <c r="P43" s="317">
        <v>0</v>
      </c>
      <c r="Q43" s="317">
        <v>0</v>
      </c>
      <c r="R43" s="58">
        <v>0</v>
      </c>
      <c r="S43" s="485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1743</v>
      </c>
      <c r="C44" s="58">
        <v>0</v>
      </c>
      <c r="D44" s="317">
        <v>0</v>
      </c>
      <c r="E44" s="58">
        <v>0</v>
      </c>
      <c r="F44" s="317">
        <v>40</v>
      </c>
      <c r="G44" s="58">
        <v>0</v>
      </c>
      <c r="H44" s="317">
        <v>0</v>
      </c>
      <c r="I44" s="317">
        <v>1783</v>
      </c>
      <c r="J44" s="472">
        <v>172</v>
      </c>
      <c r="K44" s="473">
        <v>0</v>
      </c>
      <c r="L44" s="58">
        <v>0</v>
      </c>
      <c r="M44" s="317">
        <v>0</v>
      </c>
      <c r="N44" s="58">
        <v>0</v>
      </c>
      <c r="O44" s="317">
        <v>0</v>
      </c>
      <c r="P44" s="317">
        <v>11</v>
      </c>
      <c r="Q44" s="317">
        <v>0</v>
      </c>
      <c r="R44" s="58">
        <v>183</v>
      </c>
      <c r="S44" s="485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0</v>
      </c>
      <c r="N45" s="475">
        <v>0</v>
      </c>
      <c r="O45" s="474">
        <v>0</v>
      </c>
      <c r="P45" s="474">
        <v>0</v>
      </c>
      <c r="Q45" s="474">
        <v>0</v>
      </c>
      <c r="R45" s="475">
        <v>0</v>
      </c>
      <c r="S45" s="485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317">
        <v>0</v>
      </c>
      <c r="N46" s="58">
        <v>0</v>
      </c>
      <c r="O46" s="317">
        <v>0</v>
      </c>
      <c r="P46" s="317">
        <v>0</v>
      </c>
      <c r="Q46" s="317">
        <v>0</v>
      </c>
      <c r="R46" s="58">
        <v>0</v>
      </c>
      <c r="S46" s="485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0</v>
      </c>
      <c r="C47" s="58">
        <v>0</v>
      </c>
      <c r="D47" s="317">
        <v>0</v>
      </c>
      <c r="E47" s="58">
        <v>0</v>
      </c>
      <c r="F47" s="317">
        <v>0</v>
      </c>
      <c r="G47" s="58">
        <v>0</v>
      </c>
      <c r="H47" s="317">
        <v>0</v>
      </c>
      <c r="I47" s="317">
        <v>0</v>
      </c>
      <c r="J47" s="472">
        <v>0</v>
      </c>
      <c r="K47" s="473">
        <v>0</v>
      </c>
      <c r="L47" s="58">
        <v>0</v>
      </c>
      <c r="M47" s="317">
        <v>0</v>
      </c>
      <c r="N47" s="58">
        <v>0</v>
      </c>
      <c r="O47" s="317">
        <v>0</v>
      </c>
      <c r="P47" s="317">
        <v>0</v>
      </c>
      <c r="Q47" s="317">
        <v>0</v>
      </c>
      <c r="R47" s="58">
        <v>0</v>
      </c>
      <c r="S47" s="485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0</v>
      </c>
      <c r="L48" s="58">
        <v>0</v>
      </c>
      <c r="M48" s="317">
        <v>0</v>
      </c>
      <c r="N48" s="58">
        <v>0</v>
      </c>
      <c r="O48" s="317">
        <v>0</v>
      </c>
      <c r="P48" s="317">
        <v>0</v>
      </c>
      <c r="Q48" s="317">
        <v>0</v>
      </c>
      <c r="R48" s="58">
        <v>0</v>
      </c>
      <c r="S48" s="485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317">
        <v>0</v>
      </c>
      <c r="N49" s="58">
        <v>0</v>
      </c>
      <c r="O49" s="317">
        <v>0</v>
      </c>
      <c r="P49" s="317">
        <v>0</v>
      </c>
      <c r="Q49" s="317">
        <v>0</v>
      </c>
      <c r="R49" s="58">
        <v>0</v>
      </c>
      <c r="S49" s="485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0</v>
      </c>
      <c r="C50" s="58">
        <v>0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0</v>
      </c>
      <c r="J50" s="472">
        <v>0</v>
      </c>
      <c r="K50" s="473">
        <v>0</v>
      </c>
      <c r="L50" s="58">
        <v>0</v>
      </c>
      <c r="M50" s="317">
        <v>0</v>
      </c>
      <c r="N50" s="58">
        <v>0</v>
      </c>
      <c r="O50" s="317">
        <v>0</v>
      </c>
      <c r="P50" s="317">
        <v>0</v>
      </c>
      <c r="Q50" s="317">
        <v>0</v>
      </c>
      <c r="R50" s="58">
        <v>0</v>
      </c>
      <c r="S50" s="485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1788</v>
      </c>
      <c r="C51" s="478">
        <v>0</v>
      </c>
      <c r="D51" s="478">
        <v>7599</v>
      </c>
      <c r="E51" s="478">
        <v>0</v>
      </c>
      <c r="F51" s="478">
        <v>43</v>
      </c>
      <c r="G51" s="478">
        <v>0</v>
      </c>
      <c r="H51" s="478">
        <v>59</v>
      </c>
      <c r="I51" s="478">
        <v>9489</v>
      </c>
      <c r="J51" s="478">
        <v>819</v>
      </c>
      <c r="K51" s="478">
        <v>2116</v>
      </c>
      <c r="L51" s="478">
        <v>0</v>
      </c>
      <c r="M51" s="478">
        <v>2</v>
      </c>
      <c r="N51" s="478">
        <v>131</v>
      </c>
      <c r="O51" s="478">
        <v>0</v>
      </c>
      <c r="P51" s="478">
        <v>38</v>
      </c>
      <c r="Q51" s="478">
        <v>29</v>
      </c>
      <c r="R51" s="490">
        <v>3135</v>
      </c>
      <c r="S51" s="485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0</v>
      </c>
      <c r="C52" s="317">
        <v>0</v>
      </c>
      <c r="D52" s="317">
        <v>7940</v>
      </c>
      <c r="E52" s="317">
        <v>110</v>
      </c>
      <c r="F52" s="317">
        <v>3</v>
      </c>
      <c r="G52" s="317">
        <v>-122</v>
      </c>
      <c r="H52" s="317">
        <v>4344</v>
      </c>
      <c r="I52" s="317">
        <v>12275</v>
      </c>
      <c r="J52" s="473">
        <v>13507</v>
      </c>
      <c r="K52" s="473">
        <v>133</v>
      </c>
      <c r="L52" s="317">
        <v>1038</v>
      </c>
      <c r="M52" s="317">
        <v>0</v>
      </c>
      <c r="N52" s="317">
        <v>2</v>
      </c>
      <c r="O52" s="317">
        <v>0</v>
      </c>
      <c r="P52" s="317">
        <v>1330</v>
      </c>
      <c r="Q52" s="317">
        <v>191</v>
      </c>
      <c r="R52" s="485">
        <v>16201</v>
      </c>
      <c r="S52" s="485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103</v>
      </c>
      <c r="C53" s="58">
        <v>0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103</v>
      </c>
      <c r="J53" s="472">
        <v>5686</v>
      </c>
      <c r="K53" s="473">
        <v>357</v>
      </c>
      <c r="L53" s="58">
        <v>449</v>
      </c>
      <c r="M53" s="317">
        <v>101</v>
      </c>
      <c r="N53" s="58">
        <v>0</v>
      </c>
      <c r="O53" s="317">
        <v>1542</v>
      </c>
      <c r="P53" s="317">
        <v>3707</v>
      </c>
      <c r="Q53" s="317">
        <v>0</v>
      </c>
      <c r="R53" s="58">
        <v>11842</v>
      </c>
      <c r="S53" s="485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14</v>
      </c>
      <c r="C54" s="58">
        <v>2</v>
      </c>
      <c r="D54" s="317">
        <v>33860</v>
      </c>
      <c r="E54" s="58">
        <v>4</v>
      </c>
      <c r="F54" s="317">
        <v>1179</v>
      </c>
      <c r="G54" s="58">
        <v>741</v>
      </c>
      <c r="H54" s="317">
        <v>33970</v>
      </c>
      <c r="I54" s="317">
        <v>69770</v>
      </c>
      <c r="J54" s="472">
        <v>31856</v>
      </c>
      <c r="K54" s="473">
        <v>1026</v>
      </c>
      <c r="L54" s="58">
        <v>869</v>
      </c>
      <c r="M54" s="317">
        <v>2979</v>
      </c>
      <c r="N54" s="58">
        <v>106</v>
      </c>
      <c r="O54" s="317">
        <v>356</v>
      </c>
      <c r="P54" s="317">
        <v>0</v>
      </c>
      <c r="Q54" s="317">
        <v>239</v>
      </c>
      <c r="R54" s="58">
        <v>37431</v>
      </c>
      <c r="S54" s="485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127</v>
      </c>
      <c r="C55" s="58">
        <v>0</v>
      </c>
      <c r="D55" s="317">
        <v>2987</v>
      </c>
      <c r="E55" s="58">
        <v>1108</v>
      </c>
      <c r="F55" s="317">
        <v>0</v>
      </c>
      <c r="G55" s="58">
        <v>414</v>
      </c>
      <c r="H55" s="317">
        <v>62</v>
      </c>
      <c r="I55" s="317">
        <v>4698</v>
      </c>
      <c r="J55" s="472">
        <v>6179</v>
      </c>
      <c r="K55" s="473">
        <v>136</v>
      </c>
      <c r="L55" s="58">
        <v>953</v>
      </c>
      <c r="M55" s="317">
        <v>139</v>
      </c>
      <c r="N55" s="58">
        <v>0</v>
      </c>
      <c r="O55" s="317">
        <v>569</v>
      </c>
      <c r="P55" s="317">
        <v>487</v>
      </c>
      <c r="Q55" s="317">
        <v>0</v>
      </c>
      <c r="R55" s="58">
        <v>8463</v>
      </c>
      <c r="S55" s="485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193</v>
      </c>
      <c r="C56" s="58">
        <v>0</v>
      </c>
      <c r="D56" s="317">
        <v>11316</v>
      </c>
      <c r="E56" s="58">
        <v>263</v>
      </c>
      <c r="F56" s="317">
        <v>83</v>
      </c>
      <c r="G56" s="58">
        <v>53</v>
      </c>
      <c r="H56" s="317">
        <v>207</v>
      </c>
      <c r="I56" s="317">
        <v>12115</v>
      </c>
      <c r="J56" s="472">
        <v>8077</v>
      </c>
      <c r="K56" s="473">
        <v>5506</v>
      </c>
      <c r="L56" s="58">
        <v>859</v>
      </c>
      <c r="M56" s="317">
        <v>269</v>
      </c>
      <c r="N56" s="58">
        <v>27</v>
      </c>
      <c r="O56" s="317">
        <v>93</v>
      </c>
      <c r="P56" s="317">
        <v>0</v>
      </c>
      <c r="Q56" s="317">
        <v>131</v>
      </c>
      <c r="R56" s="58">
        <v>14962</v>
      </c>
      <c r="S56" s="485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1316</v>
      </c>
      <c r="C57" s="540">
        <v>0</v>
      </c>
      <c r="D57" s="479">
        <v>16279</v>
      </c>
      <c r="E57" s="540">
        <v>2950</v>
      </c>
      <c r="F57" s="479">
        <v>4</v>
      </c>
      <c r="G57" s="540">
        <v>58</v>
      </c>
      <c r="H57" s="479">
        <v>1394</v>
      </c>
      <c r="I57" s="479">
        <v>22001</v>
      </c>
      <c r="J57" s="541">
        <v>11543</v>
      </c>
      <c r="K57" s="480">
        <v>208</v>
      </c>
      <c r="L57" s="540">
        <v>834</v>
      </c>
      <c r="M57" s="479">
        <v>141</v>
      </c>
      <c r="N57" s="540">
        <v>58</v>
      </c>
      <c r="O57" s="479">
        <v>157</v>
      </c>
      <c r="P57" s="479">
        <v>0</v>
      </c>
      <c r="Q57" s="479">
        <v>65</v>
      </c>
      <c r="R57" s="540">
        <v>13006</v>
      </c>
      <c r="S57" s="485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0</v>
      </c>
      <c r="C58" s="58">
        <v>0</v>
      </c>
      <c r="D58" s="317">
        <v>0</v>
      </c>
      <c r="E58" s="58">
        <v>0</v>
      </c>
      <c r="F58" s="317">
        <v>0</v>
      </c>
      <c r="G58" s="58">
        <v>0</v>
      </c>
      <c r="H58" s="317">
        <v>0</v>
      </c>
      <c r="I58" s="317">
        <v>0</v>
      </c>
      <c r="J58" s="472">
        <v>1662</v>
      </c>
      <c r="K58" s="473">
        <v>0</v>
      </c>
      <c r="L58" s="58">
        <v>0</v>
      </c>
      <c r="M58" s="317">
        <v>0</v>
      </c>
      <c r="N58" s="58">
        <v>0</v>
      </c>
      <c r="O58" s="317">
        <v>0</v>
      </c>
      <c r="P58" s="317">
        <v>0</v>
      </c>
      <c r="Q58" s="317">
        <v>0</v>
      </c>
      <c r="R58" s="58">
        <v>1662</v>
      </c>
      <c r="S58" s="485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350</v>
      </c>
      <c r="C59" s="58">
        <v>16</v>
      </c>
      <c r="D59" s="317">
        <v>5395</v>
      </c>
      <c r="E59" s="58">
        <v>20</v>
      </c>
      <c r="F59" s="317">
        <v>0</v>
      </c>
      <c r="G59" s="58">
        <v>0</v>
      </c>
      <c r="H59" s="317">
        <v>594</v>
      </c>
      <c r="I59" s="317">
        <v>6375</v>
      </c>
      <c r="J59" s="472">
        <v>788</v>
      </c>
      <c r="K59" s="473">
        <v>46</v>
      </c>
      <c r="L59" s="58">
        <v>64</v>
      </c>
      <c r="M59" s="317">
        <v>166</v>
      </c>
      <c r="N59" s="58">
        <v>0</v>
      </c>
      <c r="O59" s="317">
        <v>0</v>
      </c>
      <c r="P59" s="317">
        <v>1897</v>
      </c>
      <c r="Q59" s="317">
        <v>125</v>
      </c>
      <c r="R59" s="58">
        <v>3086</v>
      </c>
      <c r="S59" s="485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510</v>
      </c>
      <c r="C60" s="58">
        <v>0</v>
      </c>
      <c r="D60" s="317">
        <v>3374</v>
      </c>
      <c r="E60" s="58">
        <v>0</v>
      </c>
      <c r="F60" s="317">
        <v>0</v>
      </c>
      <c r="G60" s="58">
        <v>5872</v>
      </c>
      <c r="H60" s="317">
        <v>3110</v>
      </c>
      <c r="I60" s="317">
        <v>12866</v>
      </c>
      <c r="J60" s="472">
        <v>46017</v>
      </c>
      <c r="K60" s="473">
        <v>275</v>
      </c>
      <c r="L60" s="58">
        <v>4062</v>
      </c>
      <c r="M60" s="317">
        <v>1308</v>
      </c>
      <c r="N60" s="58">
        <v>6</v>
      </c>
      <c r="O60" s="317">
        <v>6014</v>
      </c>
      <c r="P60" s="317">
        <v>0</v>
      </c>
      <c r="Q60" s="317">
        <v>0</v>
      </c>
      <c r="R60" s="58">
        <v>57682</v>
      </c>
      <c r="S60" s="485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69</v>
      </c>
      <c r="C61" s="475">
        <v>0</v>
      </c>
      <c r="D61" s="474">
        <v>182</v>
      </c>
      <c r="E61" s="475">
        <v>125</v>
      </c>
      <c r="F61" s="474">
        <v>7</v>
      </c>
      <c r="G61" s="475">
        <v>266</v>
      </c>
      <c r="H61" s="474">
        <v>54</v>
      </c>
      <c r="I61" s="474">
        <v>703</v>
      </c>
      <c r="J61" s="476">
        <v>1908</v>
      </c>
      <c r="K61" s="477">
        <v>23</v>
      </c>
      <c r="L61" s="475">
        <v>185</v>
      </c>
      <c r="M61" s="474">
        <v>49</v>
      </c>
      <c r="N61" s="475">
        <v>0</v>
      </c>
      <c r="O61" s="474">
        <v>256</v>
      </c>
      <c r="P61" s="474">
        <v>0</v>
      </c>
      <c r="Q61" s="474">
        <v>83</v>
      </c>
      <c r="R61" s="475">
        <v>2504</v>
      </c>
      <c r="S61" s="485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2796</v>
      </c>
      <c r="C62" s="58">
        <v>0</v>
      </c>
      <c r="D62" s="317">
        <v>0</v>
      </c>
      <c r="E62" s="58">
        <v>0</v>
      </c>
      <c r="F62" s="317">
        <v>0</v>
      </c>
      <c r="G62" s="58">
        <v>288</v>
      </c>
      <c r="H62" s="317">
        <v>204</v>
      </c>
      <c r="I62" s="317">
        <v>3288</v>
      </c>
      <c r="J62" s="472">
        <v>3276</v>
      </c>
      <c r="K62" s="473">
        <v>229</v>
      </c>
      <c r="L62" s="58">
        <v>270</v>
      </c>
      <c r="M62" s="317">
        <v>1124</v>
      </c>
      <c r="N62" s="58">
        <v>0</v>
      </c>
      <c r="O62" s="317">
        <v>834</v>
      </c>
      <c r="P62" s="317">
        <v>0</v>
      </c>
      <c r="Q62" s="317">
        <v>0</v>
      </c>
      <c r="R62" s="58">
        <v>5733</v>
      </c>
      <c r="S62" s="485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14</v>
      </c>
      <c r="C63" s="58">
        <v>0</v>
      </c>
      <c r="D63" s="317">
        <v>213</v>
      </c>
      <c r="E63" s="58">
        <v>0</v>
      </c>
      <c r="F63" s="317">
        <v>13</v>
      </c>
      <c r="G63" s="58">
        <v>6</v>
      </c>
      <c r="H63" s="317">
        <v>257</v>
      </c>
      <c r="I63" s="317">
        <v>503</v>
      </c>
      <c r="J63" s="472">
        <v>522</v>
      </c>
      <c r="K63" s="473">
        <v>5</v>
      </c>
      <c r="L63" s="58">
        <v>88</v>
      </c>
      <c r="M63" s="317">
        <v>-7</v>
      </c>
      <c r="N63" s="58">
        <v>122</v>
      </c>
      <c r="O63" s="317">
        <v>0</v>
      </c>
      <c r="P63" s="317">
        <v>0</v>
      </c>
      <c r="Q63" s="317">
        <v>2</v>
      </c>
      <c r="R63" s="58">
        <v>732</v>
      </c>
      <c r="S63" s="485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0</v>
      </c>
      <c r="C64" s="58">
        <v>0</v>
      </c>
      <c r="D64" s="317">
        <v>0</v>
      </c>
      <c r="E64" s="58">
        <v>0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317">
        <v>0</v>
      </c>
      <c r="N64" s="58">
        <v>0</v>
      </c>
      <c r="O64" s="317">
        <v>0</v>
      </c>
      <c r="P64" s="317">
        <v>0</v>
      </c>
      <c r="Q64" s="317">
        <v>0</v>
      </c>
      <c r="R64" s="58">
        <v>0</v>
      </c>
      <c r="S64" s="485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4654</v>
      </c>
      <c r="C65" s="58">
        <v>0</v>
      </c>
      <c r="D65" s="317">
        <v>0</v>
      </c>
      <c r="E65" s="58">
        <v>0</v>
      </c>
      <c r="F65" s="317">
        <v>0</v>
      </c>
      <c r="G65" s="58">
        <v>0</v>
      </c>
      <c r="H65" s="317">
        <v>739</v>
      </c>
      <c r="I65" s="317">
        <v>5393</v>
      </c>
      <c r="J65" s="472">
        <v>959</v>
      </c>
      <c r="K65" s="473">
        <v>207</v>
      </c>
      <c r="L65" s="58">
        <v>46</v>
      </c>
      <c r="M65" s="317">
        <v>63</v>
      </c>
      <c r="N65" s="58">
        <v>0</v>
      </c>
      <c r="O65" s="317">
        <v>432</v>
      </c>
      <c r="P65" s="317">
        <v>1722</v>
      </c>
      <c r="Q65" s="317">
        <v>109</v>
      </c>
      <c r="R65" s="58">
        <v>3538</v>
      </c>
      <c r="S65" s="485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552</v>
      </c>
      <c r="C66" s="58">
        <v>0</v>
      </c>
      <c r="D66" s="317">
        <v>1764</v>
      </c>
      <c r="E66" s="58">
        <v>219</v>
      </c>
      <c r="F66" s="317">
        <v>0</v>
      </c>
      <c r="G66" s="58">
        <v>0</v>
      </c>
      <c r="H66" s="317">
        <v>0</v>
      </c>
      <c r="I66" s="317">
        <v>2535</v>
      </c>
      <c r="J66" s="472">
        <v>1048</v>
      </c>
      <c r="K66" s="473">
        <v>109</v>
      </c>
      <c r="L66" s="58">
        <v>36</v>
      </c>
      <c r="M66" s="317">
        <v>24</v>
      </c>
      <c r="N66" s="58">
        <v>0</v>
      </c>
      <c r="O66" s="317">
        <v>33</v>
      </c>
      <c r="P66" s="317">
        <v>826</v>
      </c>
      <c r="Q66" s="317">
        <v>0</v>
      </c>
      <c r="R66" s="58">
        <v>2076</v>
      </c>
      <c r="S66" s="485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85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219</v>
      </c>
      <c r="C68" s="58">
        <v>0</v>
      </c>
      <c r="D68" s="317">
        <v>3004</v>
      </c>
      <c r="E68" s="58">
        <v>5</v>
      </c>
      <c r="F68" s="317">
        <v>0</v>
      </c>
      <c r="G68" s="58">
        <v>3687</v>
      </c>
      <c r="H68" s="317">
        <v>184</v>
      </c>
      <c r="I68" s="317">
        <v>7099</v>
      </c>
      <c r="J68" s="472">
        <v>3709</v>
      </c>
      <c r="K68" s="473">
        <v>0</v>
      </c>
      <c r="L68" s="58">
        <v>125</v>
      </c>
      <c r="M68" s="317">
        <v>75</v>
      </c>
      <c r="N68" s="58">
        <v>0</v>
      </c>
      <c r="O68" s="317">
        <v>2988</v>
      </c>
      <c r="P68" s="317">
        <v>579</v>
      </c>
      <c r="Q68" s="317">
        <v>0</v>
      </c>
      <c r="R68" s="58">
        <v>7476</v>
      </c>
      <c r="S68" s="485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81.156623440000004</v>
      </c>
      <c r="C69" s="58">
        <v>0</v>
      </c>
      <c r="D69" s="317">
        <v>11730.988001809001</v>
      </c>
      <c r="E69" s="58">
        <v>79.271955685999998</v>
      </c>
      <c r="F69" s="317">
        <v>0</v>
      </c>
      <c r="G69" s="58">
        <v>84.59398329159815</v>
      </c>
      <c r="H69" s="317">
        <v>212.26228227490992</v>
      </c>
      <c r="I69" s="317">
        <v>12188.272846501506</v>
      </c>
      <c r="J69" s="472">
        <v>10238.544760842058</v>
      </c>
      <c r="K69" s="473">
        <v>3547.9033453010679</v>
      </c>
      <c r="L69" s="58">
        <v>308</v>
      </c>
      <c r="M69" s="317">
        <v>18</v>
      </c>
      <c r="N69" s="58">
        <v>382.81633195199998</v>
      </c>
      <c r="O69" s="317">
        <v>0</v>
      </c>
      <c r="P69" s="317">
        <v>289</v>
      </c>
      <c r="Q69" s="317">
        <v>0</v>
      </c>
      <c r="R69" s="58">
        <v>14784.264438095126</v>
      </c>
      <c r="S69" s="485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299</v>
      </c>
      <c r="C70" s="58">
        <v>0</v>
      </c>
      <c r="D70" s="317">
        <v>2364</v>
      </c>
      <c r="E70" s="58">
        <v>129</v>
      </c>
      <c r="F70" s="317">
        <v>0</v>
      </c>
      <c r="G70" s="58">
        <v>135</v>
      </c>
      <c r="H70" s="317">
        <v>257</v>
      </c>
      <c r="I70" s="317">
        <v>3184</v>
      </c>
      <c r="J70" s="472">
        <v>5720</v>
      </c>
      <c r="K70" s="473">
        <v>79</v>
      </c>
      <c r="L70" s="58">
        <v>551</v>
      </c>
      <c r="M70" s="317">
        <v>6</v>
      </c>
      <c r="N70" s="58">
        <v>0</v>
      </c>
      <c r="O70" s="317">
        <v>356</v>
      </c>
      <c r="P70" s="317">
        <v>0</v>
      </c>
      <c r="Q70" s="317">
        <v>0</v>
      </c>
      <c r="R70" s="58">
        <v>6712</v>
      </c>
      <c r="S70" s="485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52</v>
      </c>
      <c r="C71" s="475">
        <v>0</v>
      </c>
      <c r="D71" s="474">
        <v>144</v>
      </c>
      <c r="E71" s="475">
        <v>15</v>
      </c>
      <c r="F71" s="474">
        <v>0</v>
      </c>
      <c r="G71" s="475">
        <v>449</v>
      </c>
      <c r="H71" s="474">
        <v>11</v>
      </c>
      <c r="I71" s="474">
        <v>671</v>
      </c>
      <c r="J71" s="476">
        <v>418</v>
      </c>
      <c r="K71" s="477">
        <v>0</v>
      </c>
      <c r="L71" s="475">
        <v>8</v>
      </c>
      <c r="M71" s="474">
        <v>65</v>
      </c>
      <c r="N71" s="475">
        <v>0</v>
      </c>
      <c r="O71" s="474">
        <v>650</v>
      </c>
      <c r="P71" s="474">
        <v>945</v>
      </c>
      <c r="Q71" s="474">
        <v>0</v>
      </c>
      <c r="R71" s="475">
        <v>2086</v>
      </c>
      <c r="S71" s="485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99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99</v>
      </c>
      <c r="J72" s="472">
        <v>69</v>
      </c>
      <c r="K72" s="473">
        <v>5</v>
      </c>
      <c r="L72" s="58">
        <v>2</v>
      </c>
      <c r="M72" s="317">
        <v>5</v>
      </c>
      <c r="N72" s="58">
        <v>0</v>
      </c>
      <c r="O72" s="317">
        <v>0</v>
      </c>
      <c r="P72" s="317">
        <v>0</v>
      </c>
      <c r="Q72" s="317">
        <v>0</v>
      </c>
      <c r="R72" s="58">
        <v>81</v>
      </c>
      <c r="S72" s="485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71</v>
      </c>
      <c r="C73" s="58">
        <v>0</v>
      </c>
      <c r="D73" s="317">
        <v>2077</v>
      </c>
      <c r="E73" s="58">
        <v>2</v>
      </c>
      <c r="F73" s="317">
        <v>0</v>
      </c>
      <c r="G73" s="58">
        <v>53</v>
      </c>
      <c r="H73" s="317">
        <v>826</v>
      </c>
      <c r="I73" s="317">
        <v>3029</v>
      </c>
      <c r="J73" s="472">
        <v>1044</v>
      </c>
      <c r="K73" s="473">
        <v>347</v>
      </c>
      <c r="L73" s="58">
        <v>71</v>
      </c>
      <c r="M73" s="317">
        <v>19</v>
      </c>
      <c r="N73" s="58">
        <v>0</v>
      </c>
      <c r="O73" s="317">
        <v>66</v>
      </c>
      <c r="P73" s="317">
        <v>-32</v>
      </c>
      <c r="Q73" s="317">
        <v>899</v>
      </c>
      <c r="R73" s="58">
        <v>2414</v>
      </c>
      <c r="S73" s="485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1605</v>
      </c>
      <c r="C74" s="58">
        <v>0</v>
      </c>
      <c r="D74" s="317">
        <v>16893</v>
      </c>
      <c r="E74" s="58">
        <v>743</v>
      </c>
      <c r="F74" s="317">
        <v>112</v>
      </c>
      <c r="G74" s="58">
        <v>84</v>
      </c>
      <c r="H74" s="317">
        <v>257</v>
      </c>
      <c r="I74" s="317">
        <v>19694</v>
      </c>
      <c r="J74" s="472">
        <v>26383</v>
      </c>
      <c r="K74" s="473">
        <v>5121</v>
      </c>
      <c r="L74" s="58">
        <v>1549</v>
      </c>
      <c r="M74" s="317">
        <v>500</v>
      </c>
      <c r="N74" s="58">
        <v>54</v>
      </c>
      <c r="O74" s="317">
        <v>1107</v>
      </c>
      <c r="P74" s="317">
        <v>0</v>
      </c>
      <c r="Q74" s="317">
        <v>648</v>
      </c>
      <c r="R74" s="58">
        <v>35362</v>
      </c>
      <c r="S74" s="485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67</v>
      </c>
      <c r="C75" s="58">
        <v>0</v>
      </c>
      <c r="D75" s="317">
        <v>12208</v>
      </c>
      <c r="E75" s="58">
        <v>905</v>
      </c>
      <c r="F75" s="317">
        <v>81</v>
      </c>
      <c r="G75" s="58">
        <v>107</v>
      </c>
      <c r="H75" s="317">
        <v>6000</v>
      </c>
      <c r="I75" s="317">
        <v>19368</v>
      </c>
      <c r="J75" s="472">
        <v>16037</v>
      </c>
      <c r="K75" s="473">
        <v>352</v>
      </c>
      <c r="L75" s="58">
        <v>668</v>
      </c>
      <c r="M75" s="317">
        <v>0</v>
      </c>
      <c r="N75" s="58">
        <v>0</v>
      </c>
      <c r="O75" s="317">
        <v>911</v>
      </c>
      <c r="P75" s="317">
        <v>3531</v>
      </c>
      <c r="Q75" s="317">
        <v>57</v>
      </c>
      <c r="R75" s="58">
        <v>21556</v>
      </c>
      <c r="S75" s="485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13191.15662344</v>
      </c>
      <c r="C76" s="479">
        <v>18</v>
      </c>
      <c r="D76" s="479">
        <v>131730.98800180899</v>
      </c>
      <c r="E76" s="479">
        <v>6677.2719556860002</v>
      </c>
      <c r="F76" s="479">
        <v>1482</v>
      </c>
      <c r="G76" s="479">
        <v>12175.593983291597</v>
      </c>
      <c r="H76" s="479">
        <v>52682.262282274911</v>
      </c>
      <c r="I76" s="479">
        <v>217957.2728465015</v>
      </c>
      <c r="J76" s="479">
        <v>196646.54476084205</v>
      </c>
      <c r="K76" s="479">
        <v>17711.903345301067</v>
      </c>
      <c r="L76" s="479">
        <v>13035</v>
      </c>
      <c r="M76" s="479">
        <v>7044</v>
      </c>
      <c r="N76" s="479">
        <v>757.81633195199993</v>
      </c>
      <c r="O76" s="479">
        <v>16364</v>
      </c>
      <c r="P76" s="479">
        <v>15281</v>
      </c>
      <c r="Q76" s="479">
        <v>2549</v>
      </c>
      <c r="R76" s="491">
        <v>269389.26443809515</v>
      </c>
      <c r="S76" s="485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195" t="s">
        <v>2021</v>
      </c>
      <c r="B77" s="76">
        <v>14979.15662344</v>
      </c>
      <c r="C77" s="76">
        <v>18</v>
      </c>
      <c r="D77" s="76">
        <v>139329.98800180899</v>
      </c>
      <c r="E77" s="76">
        <v>6677.2719556860002</v>
      </c>
      <c r="F77" s="76">
        <v>1525</v>
      </c>
      <c r="G77" s="76">
        <v>12175.593983291597</v>
      </c>
      <c r="H77" s="76">
        <v>52741.262282274911</v>
      </c>
      <c r="I77" s="76">
        <v>227446.2728465015</v>
      </c>
      <c r="J77" s="76">
        <v>197465.54476084205</v>
      </c>
      <c r="K77" s="76">
        <v>19827.903345301067</v>
      </c>
      <c r="L77" s="76">
        <v>13035</v>
      </c>
      <c r="M77" s="76">
        <v>7046</v>
      </c>
      <c r="N77" s="76">
        <v>888.81633195199993</v>
      </c>
      <c r="O77" s="76">
        <v>16364</v>
      </c>
      <c r="P77" s="76">
        <v>15319</v>
      </c>
      <c r="Q77" s="76">
        <v>2578</v>
      </c>
      <c r="R77" s="75">
        <v>272524.26443809515</v>
      </c>
      <c r="S77" s="107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192">
        <v>2002</v>
      </c>
      <c r="B78" s="76">
        <v>13295</v>
      </c>
      <c r="C78" s="77">
        <v>805</v>
      </c>
      <c r="D78" s="76">
        <v>118077</v>
      </c>
      <c r="E78" s="77">
        <v>5062</v>
      </c>
      <c r="F78" s="76">
        <v>2045</v>
      </c>
      <c r="G78" s="77">
        <v>42028</v>
      </c>
      <c r="H78" s="76">
        <v>17920</v>
      </c>
      <c r="I78" s="76">
        <v>199232</v>
      </c>
      <c r="J78" s="76">
        <v>147254</v>
      </c>
      <c r="K78" s="77">
        <v>20056</v>
      </c>
      <c r="L78" s="76">
        <v>9145</v>
      </c>
      <c r="M78" s="77">
        <v>40344</v>
      </c>
      <c r="N78" s="76">
        <v>1712</v>
      </c>
      <c r="O78" s="77">
        <v>27296</v>
      </c>
      <c r="P78" s="75">
        <v>15126</v>
      </c>
      <c r="Q78" s="75">
        <v>2081</v>
      </c>
      <c r="R78" s="75">
        <v>263014</v>
      </c>
      <c r="S78" s="107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193">
        <v>2001</v>
      </c>
      <c r="B79" s="66">
        <v>24665.529467512002</v>
      </c>
      <c r="C79" s="70">
        <v>92</v>
      </c>
      <c r="D79" s="79">
        <v>69932.602080351004</v>
      </c>
      <c r="E79" s="70">
        <v>11844.717796838999</v>
      </c>
      <c r="F79" s="79">
        <v>1674.267462264</v>
      </c>
      <c r="G79" s="67">
        <v>47590.164565881998</v>
      </c>
      <c r="H79" s="79">
        <v>29716.098918427</v>
      </c>
      <c r="I79" s="79">
        <v>185515.38029127498</v>
      </c>
      <c r="J79" s="79">
        <v>96876.168189931006</v>
      </c>
      <c r="K79" s="70">
        <v>17184.553367305001</v>
      </c>
      <c r="L79" s="79">
        <v>5892.3173538270003</v>
      </c>
      <c r="M79" s="70">
        <v>15315.890672017</v>
      </c>
      <c r="N79" s="79">
        <v>1582.4837855130002</v>
      </c>
      <c r="O79" s="67">
        <v>20650.331493508998</v>
      </c>
      <c r="P79" s="78">
        <v>18898.675753984</v>
      </c>
      <c r="Q79" s="78">
        <v>1726.8026158499999</v>
      </c>
      <c r="R79" s="78">
        <v>178127.22323193602</v>
      </c>
      <c r="S79" s="107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193">
        <v>2000</v>
      </c>
      <c r="B80" s="96">
        <v>15731.147752402998</v>
      </c>
      <c r="C80" s="70">
        <v>128</v>
      </c>
      <c r="D80" s="79">
        <v>35131.263530823999</v>
      </c>
      <c r="E80" s="70">
        <v>2486.6207713920003</v>
      </c>
      <c r="F80" s="79">
        <v>762.55073047100007</v>
      </c>
      <c r="G80" s="95">
        <v>4723.634371569</v>
      </c>
      <c r="H80" s="79">
        <v>8990.9363085660007</v>
      </c>
      <c r="I80" s="79">
        <v>67954.153465224997</v>
      </c>
      <c r="J80" s="79">
        <v>64828.513047014996</v>
      </c>
      <c r="K80" s="70">
        <v>7440.8282757510005</v>
      </c>
      <c r="L80" s="79">
        <v>3289.5175643349994</v>
      </c>
      <c r="M80" s="70">
        <v>11837.225972563001</v>
      </c>
      <c r="N80" s="79">
        <v>3191.0088904889999</v>
      </c>
      <c r="O80" s="95">
        <v>1041.233834981</v>
      </c>
      <c r="P80" s="78">
        <v>9495.2000000000007</v>
      </c>
      <c r="Q80" s="78">
        <v>1048.0482313510001</v>
      </c>
      <c r="R80" s="79">
        <v>102171.575816485</v>
      </c>
    </row>
    <row r="81" spans="1:18" ht="13.5" thickBot="1">
      <c r="A81" s="194">
        <v>1999</v>
      </c>
      <c r="B81" s="168">
        <v>12159.259000000002</v>
      </c>
      <c r="C81" s="91">
        <v>244</v>
      </c>
      <c r="D81" s="90">
        <v>55469.459000000003</v>
      </c>
      <c r="E81" s="91">
        <v>8960.0010000000002</v>
      </c>
      <c r="F81" s="90">
        <v>377.4</v>
      </c>
      <c r="G81" s="169">
        <v>4550.18</v>
      </c>
      <c r="H81" s="90">
        <v>11737.480999999998</v>
      </c>
      <c r="I81" s="90">
        <v>93497.78</v>
      </c>
      <c r="J81" s="90">
        <v>36216.400999999991</v>
      </c>
      <c r="K81" s="91">
        <v>6622.0889999999999</v>
      </c>
      <c r="L81" s="90">
        <v>1611.8139999999999</v>
      </c>
      <c r="M81" s="91">
        <v>12076.464</v>
      </c>
      <c r="N81" s="90">
        <v>2106.828</v>
      </c>
      <c r="O81" s="169">
        <v>628.45300000000009</v>
      </c>
      <c r="P81" s="92">
        <v>7596.1469999999999</v>
      </c>
      <c r="Q81" s="92">
        <v>183.43799999999999</v>
      </c>
      <c r="R81" s="90">
        <v>67041.633999999991</v>
      </c>
    </row>
    <row r="84" spans="1:18" ht="13.5" thickBot="1"/>
    <row r="85" spans="1:18" ht="13.5" thickBot="1">
      <c r="A85" s="609" t="s">
        <v>1909</v>
      </c>
    </row>
  </sheetData>
  <mergeCells count="6">
    <mergeCell ref="A5:I6"/>
    <mergeCell ref="J5:R6"/>
    <mergeCell ref="A9:A13"/>
    <mergeCell ref="B9:I9"/>
    <mergeCell ref="B10:E10"/>
    <mergeCell ref="J10:M10"/>
  </mergeCells>
  <phoneticPr fontId="2" type="noConversion"/>
  <hyperlinks>
    <hyperlink ref="A1" location="icindekiler!A11" display="İÇİNDEKİLER"/>
    <hyperlink ref="A2" location="Index!A11" display="INDEX"/>
    <hyperlink ref="B1" location="'39'!A85" display="▼"/>
    <hyperlink ref="A85" location="'39'!A1" display="▲"/>
  </hyperlinks>
  <pageMargins left="0.45" right="0.33" top="1" bottom="1" header="0.5" footer="0.5"/>
  <pageSetup paperSize="9" scale="65" orientation="portrait" horizontalDpi="1200" verticalDpi="1200" r:id="rId1"/>
  <headerFooter alignWithMargins="0"/>
  <webPublishItems count="1">
    <webPublishItem id="10733" divId="Tablolar son_10733" sourceType="sheet" destinationFile="F:\karıştı valla\Tablolar\Tablolar Son\39.htm"/>
  </webPublishItem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selection activeCell="A3" sqref="A3"/>
    </sheetView>
  </sheetViews>
  <sheetFormatPr defaultRowHeight="12.75"/>
  <cols>
    <col min="1" max="1" width="21.140625" style="1" customWidth="1"/>
    <col min="2" max="2" width="10.7109375" style="1" customWidth="1"/>
    <col min="3" max="3" width="11.42578125" style="1" customWidth="1"/>
    <col min="4" max="4" width="11.140625" style="1" customWidth="1"/>
    <col min="5" max="5" width="12" style="1" customWidth="1"/>
    <col min="6" max="6" width="11.85546875" style="1" customWidth="1"/>
    <col min="7" max="7" width="12.42578125" style="1" customWidth="1"/>
    <col min="8" max="8" width="11.28515625" style="1" customWidth="1"/>
    <col min="9" max="9" width="12.5703125" style="1" customWidth="1"/>
    <col min="10" max="10" width="12.140625" style="1" customWidth="1"/>
    <col min="11" max="11" width="14.5703125" style="1" customWidth="1"/>
    <col min="12" max="12" width="15.5703125" style="1" customWidth="1"/>
    <col min="13" max="13" width="16.5703125" style="1" customWidth="1"/>
    <col min="14" max="14" width="17" style="1" customWidth="1"/>
    <col min="15" max="15" width="17.28515625" style="1" customWidth="1"/>
    <col min="16" max="16" width="15.140625" style="1" customWidth="1"/>
    <col min="17" max="17" width="17.5703125" style="1" customWidth="1"/>
    <col min="18" max="18" width="15.28515625" style="1" customWidth="1"/>
    <col min="19" max="19" width="13.140625" style="1" customWidth="1"/>
    <col min="20" max="20" width="13" style="1" customWidth="1"/>
    <col min="21" max="21" width="20.5703125" style="1" bestFit="1" customWidth="1"/>
    <col min="22" max="22" width="15" style="1" customWidth="1"/>
    <col min="23" max="23" width="21.7109375" style="1" bestFit="1" customWidth="1"/>
    <col min="24" max="24" width="9.140625" style="1"/>
    <col min="25" max="29" width="0" style="1" hidden="1" customWidth="1"/>
    <col min="30" max="16384" width="9.140625" style="1"/>
  </cols>
  <sheetData>
    <row r="1" spans="1:28">
      <c r="A1" s="7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2502</v>
      </c>
      <c r="U3" s="109"/>
      <c r="W3" s="27" t="s">
        <v>2503</v>
      </c>
    </row>
    <row r="4" spans="1:28">
      <c r="A4" s="26"/>
      <c r="U4" s="109"/>
    </row>
    <row r="5" spans="1:28">
      <c r="A5" s="788" t="s">
        <v>432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04" t="s">
        <v>433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</row>
    <row r="6" spans="1:28">
      <c r="A6" s="788"/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</row>
    <row r="7" spans="1:28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38"/>
      <c r="O7" s="38"/>
      <c r="P7" s="38"/>
      <c r="Q7" s="38"/>
      <c r="R7" s="38"/>
      <c r="S7" s="38"/>
      <c r="T7" s="38"/>
      <c r="U7" s="38"/>
      <c r="V7" s="38"/>
    </row>
    <row r="8" spans="1:28" ht="13.5" thickBot="1">
      <c r="A8" s="2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8" ht="13.5" customHeight="1" thickBot="1">
      <c r="A9" s="697" t="s">
        <v>1620</v>
      </c>
      <c r="B9" s="677" t="s">
        <v>463</v>
      </c>
      <c r="C9" s="678"/>
      <c r="D9" s="678"/>
      <c r="E9" s="678"/>
      <c r="F9" s="678"/>
      <c r="G9" s="678"/>
      <c r="H9" s="678"/>
      <c r="I9" s="678"/>
      <c r="J9" s="678"/>
      <c r="K9" s="679"/>
      <c r="L9" s="677" t="s">
        <v>1888</v>
      </c>
      <c r="M9" s="678"/>
      <c r="N9" s="678"/>
      <c r="O9" s="678"/>
      <c r="P9" s="678"/>
      <c r="Q9" s="678"/>
      <c r="R9" s="678"/>
      <c r="S9" s="678"/>
      <c r="T9" s="678"/>
      <c r="U9" s="678"/>
      <c r="V9" s="779" t="s">
        <v>1886</v>
      </c>
      <c r="W9" s="780"/>
    </row>
    <row r="10" spans="1:28" ht="25.5" customHeight="1" thickBot="1">
      <c r="A10" s="698"/>
      <c r="B10" s="789" t="s">
        <v>1889</v>
      </c>
      <c r="C10" s="790"/>
      <c r="D10" s="790"/>
      <c r="E10" s="791"/>
      <c r="F10" s="779" t="s">
        <v>469</v>
      </c>
      <c r="G10" s="780"/>
      <c r="H10" s="783" t="s">
        <v>470</v>
      </c>
      <c r="I10" s="780"/>
      <c r="J10" s="779" t="s">
        <v>464</v>
      </c>
      <c r="K10" s="792"/>
      <c r="L10" s="789" t="s">
        <v>471</v>
      </c>
      <c r="M10" s="790"/>
      <c r="N10" s="790"/>
      <c r="O10" s="791"/>
      <c r="P10" s="779" t="s">
        <v>469</v>
      </c>
      <c r="Q10" s="780"/>
      <c r="R10" s="783" t="s">
        <v>470</v>
      </c>
      <c r="S10" s="780"/>
      <c r="T10" s="779" t="s">
        <v>1887</v>
      </c>
      <c r="U10" s="792"/>
      <c r="V10" s="781"/>
      <c r="W10" s="782"/>
    </row>
    <row r="11" spans="1:28" ht="19.5" customHeight="1">
      <c r="A11" s="698"/>
      <c r="B11" s="779" t="s">
        <v>1890</v>
      </c>
      <c r="C11" s="780"/>
      <c r="D11" s="779" t="s">
        <v>468</v>
      </c>
      <c r="E11" s="780"/>
      <c r="F11" s="781"/>
      <c r="G11" s="782"/>
      <c r="H11" s="784"/>
      <c r="I11" s="782"/>
      <c r="J11" s="793"/>
      <c r="K11" s="794"/>
      <c r="L11" s="779" t="s">
        <v>1890</v>
      </c>
      <c r="M11" s="780"/>
      <c r="N11" s="779" t="s">
        <v>468</v>
      </c>
      <c r="O11" s="780"/>
      <c r="P11" s="781"/>
      <c r="Q11" s="782"/>
      <c r="R11" s="784"/>
      <c r="S11" s="782"/>
      <c r="T11" s="793"/>
      <c r="U11" s="794"/>
      <c r="V11" s="781"/>
      <c r="W11" s="782"/>
    </row>
    <row r="12" spans="1:28" ht="19.5" customHeight="1" thickBot="1">
      <c r="A12" s="698"/>
      <c r="B12" s="781"/>
      <c r="C12" s="782"/>
      <c r="D12" s="781"/>
      <c r="E12" s="782"/>
      <c r="F12" s="787"/>
      <c r="G12" s="786"/>
      <c r="H12" s="785"/>
      <c r="I12" s="786"/>
      <c r="J12" s="795"/>
      <c r="K12" s="796"/>
      <c r="L12" s="781"/>
      <c r="M12" s="782"/>
      <c r="N12" s="781"/>
      <c r="O12" s="782"/>
      <c r="P12" s="787"/>
      <c r="Q12" s="786"/>
      <c r="R12" s="785"/>
      <c r="S12" s="786"/>
      <c r="T12" s="795"/>
      <c r="U12" s="796"/>
      <c r="V12" s="787"/>
      <c r="W12" s="786"/>
    </row>
    <row r="13" spans="1:28" ht="43.5" customHeight="1" thickBot="1">
      <c r="A13" s="699"/>
      <c r="B13" s="207" t="s">
        <v>461</v>
      </c>
      <c r="C13" s="208" t="s">
        <v>462</v>
      </c>
      <c r="D13" s="207" t="s">
        <v>461</v>
      </c>
      <c r="E13" s="208" t="s">
        <v>462</v>
      </c>
      <c r="F13" s="207" t="s">
        <v>461</v>
      </c>
      <c r="G13" s="208" t="s">
        <v>462</v>
      </c>
      <c r="H13" s="207" t="s">
        <v>461</v>
      </c>
      <c r="I13" s="208" t="s">
        <v>462</v>
      </c>
      <c r="J13" s="207" t="s">
        <v>461</v>
      </c>
      <c r="K13" s="208" t="s">
        <v>462</v>
      </c>
      <c r="L13" s="207" t="s">
        <v>461</v>
      </c>
      <c r="M13" s="208" t="s">
        <v>462</v>
      </c>
      <c r="N13" s="207" t="s">
        <v>461</v>
      </c>
      <c r="O13" s="208" t="s">
        <v>462</v>
      </c>
      <c r="P13" s="207" t="s">
        <v>461</v>
      </c>
      <c r="Q13" s="208" t="s">
        <v>462</v>
      </c>
      <c r="R13" s="207" t="s">
        <v>461</v>
      </c>
      <c r="S13" s="208" t="s">
        <v>462</v>
      </c>
      <c r="T13" s="207" t="s">
        <v>461</v>
      </c>
      <c r="U13" s="208" t="s">
        <v>462</v>
      </c>
      <c r="V13" s="207" t="s">
        <v>461</v>
      </c>
      <c r="W13" s="208" t="s">
        <v>462</v>
      </c>
    </row>
    <row r="14" spans="1:28">
      <c r="A14" s="57" t="s">
        <v>1928</v>
      </c>
      <c r="B14" s="30"/>
      <c r="C14" s="105"/>
      <c r="D14" s="30"/>
      <c r="E14" s="105"/>
      <c r="F14" s="30"/>
      <c r="G14" s="105"/>
      <c r="H14" s="30"/>
      <c r="I14" s="30"/>
      <c r="J14" s="30"/>
      <c r="K14" s="127"/>
      <c r="L14" s="30"/>
      <c r="M14" s="105"/>
      <c r="N14" s="30"/>
      <c r="O14" s="105"/>
      <c r="P14" s="30"/>
      <c r="Q14" s="105"/>
      <c r="R14" s="30"/>
      <c r="S14" s="105"/>
      <c r="T14" s="30"/>
      <c r="U14" s="30"/>
      <c r="V14" s="30"/>
      <c r="W14" s="30"/>
    </row>
    <row r="15" spans="1:28">
      <c r="A15" s="542" t="s">
        <v>626</v>
      </c>
      <c r="B15" s="35"/>
      <c r="C15" s="8"/>
      <c r="D15" s="35"/>
      <c r="E15" s="8"/>
      <c r="F15" s="35"/>
      <c r="G15" s="8"/>
      <c r="H15" s="35"/>
      <c r="I15" s="35"/>
      <c r="J15" s="35"/>
      <c r="K15" s="128"/>
      <c r="L15" s="35"/>
      <c r="M15" s="8"/>
      <c r="N15" s="35"/>
      <c r="O15" s="8"/>
      <c r="P15" s="35"/>
      <c r="Q15" s="8"/>
      <c r="R15" s="35"/>
      <c r="S15" s="8"/>
      <c r="T15" s="35"/>
      <c r="U15" s="35"/>
      <c r="V15" s="35"/>
      <c r="W15" s="107"/>
      <c r="X15" s="107"/>
      <c r="Y15" s="8"/>
      <c r="Z15" s="8"/>
      <c r="AA15" s="8"/>
      <c r="AB15" s="8"/>
    </row>
    <row r="16" spans="1:28">
      <c r="A16" s="59" t="s">
        <v>627</v>
      </c>
      <c r="B16" s="317">
        <v>0</v>
      </c>
      <c r="C16" s="58">
        <v>0</v>
      </c>
      <c r="D16" s="317">
        <v>0</v>
      </c>
      <c r="E16" s="58">
        <v>0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317">
        <v>0</v>
      </c>
      <c r="N16" s="58">
        <v>0</v>
      </c>
      <c r="O16" s="317">
        <v>0</v>
      </c>
      <c r="P16" s="317">
        <v>0</v>
      </c>
      <c r="Q16" s="317">
        <v>0</v>
      </c>
      <c r="R16" s="58">
        <v>0</v>
      </c>
      <c r="S16" s="317">
        <v>0</v>
      </c>
      <c r="T16" s="58">
        <v>0</v>
      </c>
      <c r="U16" s="317">
        <v>0</v>
      </c>
      <c r="V16" s="317">
        <v>0</v>
      </c>
      <c r="W16" s="58">
        <v>0</v>
      </c>
      <c r="X16" s="485"/>
      <c r="Y16" s="58"/>
      <c r="Z16" s="58"/>
      <c r="AA16" s="58"/>
      <c r="AB16" s="58"/>
    </row>
    <row r="17" spans="1:28">
      <c r="A17" s="59" t="s">
        <v>628</v>
      </c>
      <c r="B17" s="317">
        <v>0</v>
      </c>
      <c r="C17" s="58">
        <v>0</v>
      </c>
      <c r="D17" s="317">
        <v>0</v>
      </c>
      <c r="E17" s="58">
        <v>0</v>
      </c>
      <c r="F17" s="317">
        <v>9975</v>
      </c>
      <c r="G17" s="58">
        <v>4743</v>
      </c>
      <c r="H17" s="317">
        <v>0</v>
      </c>
      <c r="I17" s="317">
        <v>0</v>
      </c>
      <c r="J17" s="472">
        <v>9975</v>
      </c>
      <c r="K17" s="473">
        <v>4743</v>
      </c>
      <c r="L17" s="58">
        <v>0</v>
      </c>
      <c r="M17" s="317">
        <v>0</v>
      </c>
      <c r="N17" s="58">
        <v>0</v>
      </c>
      <c r="O17" s="317">
        <v>0</v>
      </c>
      <c r="P17" s="317">
        <v>0</v>
      </c>
      <c r="Q17" s="317">
        <v>0</v>
      </c>
      <c r="R17" s="58">
        <v>0</v>
      </c>
      <c r="S17" s="317">
        <v>0</v>
      </c>
      <c r="T17" s="58">
        <v>0</v>
      </c>
      <c r="U17" s="317">
        <v>0</v>
      </c>
      <c r="V17" s="317">
        <v>9975</v>
      </c>
      <c r="W17" s="58">
        <v>4743</v>
      </c>
      <c r="X17" s="485"/>
      <c r="Y17" s="58"/>
      <c r="Z17" s="58"/>
      <c r="AA17" s="58"/>
      <c r="AB17" s="58"/>
    </row>
    <row r="18" spans="1:28">
      <c r="A18" s="59" t="s">
        <v>629</v>
      </c>
      <c r="B18" s="317">
        <v>0</v>
      </c>
      <c r="C18" s="58">
        <v>0</v>
      </c>
      <c r="D18" s="317">
        <v>0</v>
      </c>
      <c r="E18" s="58">
        <v>0</v>
      </c>
      <c r="F18" s="317">
        <v>0</v>
      </c>
      <c r="G18" s="58">
        <v>0</v>
      </c>
      <c r="H18" s="317">
        <v>0</v>
      </c>
      <c r="I18" s="317">
        <v>0</v>
      </c>
      <c r="J18" s="472">
        <v>0</v>
      </c>
      <c r="K18" s="473">
        <v>0</v>
      </c>
      <c r="L18" s="58">
        <v>0</v>
      </c>
      <c r="M18" s="317">
        <v>0</v>
      </c>
      <c r="N18" s="58">
        <v>0</v>
      </c>
      <c r="O18" s="317">
        <v>0</v>
      </c>
      <c r="P18" s="317">
        <v>0</v>
      </c>
      <c r="Q18" s="317">
        <v>0</v>
      </c>
      <c r="R18" s="58">
        <v>0</v>
      </c>
      <c r="S18" s="317">
        <v>0</v>
      </c>
      <c r="T18" s="58">
        <v>0</v>
      </c>
      <c r="U18" s="317">
        <v>0</v>
      </c>
      <c r="V18" s="317">
        <v>0</v>
      </c>
      <c r="W18" s="58">
        <v>0</v>
      </c>
      <c r="X18" s="485"/>
      <c r="Y18" s="58"/>
      <c r="Z18" s="58"/>
      <c r="AA18" s="58"/>
      <c r="AB18" s="58"/>
    </row>
    <row r="19" spans="1:28">
      <c r="A19" s="59" t="s">
        <v>630</v>
      </c>
      <c r="B19" s="317">
        <v>0</v>
      </c>
      <c r="C19" s="58">
        <v>0</v>
      </c>
      <c r="D19" s="317">
        <v>0</v>
      </c>
      <c r="E19" s="58">
        <v>0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0</v>
      </c>
      <c r="M19" s="317">
        <v>0</v>
      </c>
      <c r="N19" s="58">
        <v>0</v>
      </c>
      <c r="O19" s="317">
        <v>0</v>
      </c>
      <c r="P19" s="317">
        <v>0</v>
      </c>
      <c r="Q19" s="317">
        <v>0</v>
      </c>
      <c r="R19" s="58">
        <v>0</v>
      </c>
      <c r="S19" s="317">
        <v>0</v>
      </c>
      <c r="T19" s="58">
        <v>0</v>
      </c>
      <c r="U19" s="317">
        <v>0</v>
      </c>
      <c r="V19" s="317">
        <v>0</v>
      </c>
      <c r="W19" s="58">
        <v>0</v>
      </c>
      <c r="X19" s="485"/>
      <c r="Y19" s="58"/>
      <c r="Z19" s="58"/>
      <c r="AA19" s="58"/>
      <c r="AB19" s="58"/>
    </row>
    <row r="20" spans="1:28">
      <c r="A20" s="60" t="s">
        <v>631</v>
      </c>
      <c r="B20" s="474">
        <v>0</v>
      </c>
      <c r="C20" s="475">
        <v>0</v>
      </c>
      <c r="D20" s="474">
        <v>0</v>
      </c>
      <c r="E20" s="475">
        <v>0</v>
      </c>
      <c r="F20" s="474">
        <v>0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0</v>
      </c>
      <c r="M20" s="474">
        <v>0</v>
      </c>
      <c r="N20" s="475">
        <v>0</v>
      </c>
      <c r="O20" s="474">
        <v>0</v>
      </c>
      <c r="P20" s="474">
        <v>0</v>
      </c>
      <c r="Q20" s="474">
        <v>0</v>
      </c>
      <c r="R20" s="475">
        <v>0</v>
      </c>
      <c r="S20" s="474">
        <v>0</v>
      </c>
      <c r="T20" s="475">
        <v>0</v>
      </c>
      <c r="U20" s="474">
        <v>0</v>
      </c>
      <c r="V20" s="474">
        <v>0</v>
      </c>
      <c r="W20" s="475">
        <v>0</v>
      </c>
      <c r="X20" s="485"/>
      <c r="Y20" s="58"/>
      <c r="Z20" s="58"/>
      <c r="AA20" s="58"/>
      <c r="AB20" s="58"/>
    </row>
    <row r="21" spans="1:28">
      <c r="A21" s="59" t="s">
        <v>632</v>
      </c>
      <c r="B21" s="317">
        <v>0</v>
      </c>
      <c r="C21" s="58">
        <v>0</v>
      </c>
      <c r="D21" s="317">
        <v>0</v>
      </c>
      <c r="E21" s="58">
        <v>0</v>
      </c>
      <c r="F21" s="317">
        <v>12426</v>
      </c>
      <c r="G21" s="58">
        <v>4713.0012073449998</v>
      </c>
      <c r="H21" s="317">
        <v>0</v>
      </c>
      <c r="I21" s="317">
        <v>0</v>
      </c>
      <c r="J21" s="472">
        <v>12426</v>
      </c>
      <c r="K21" s="473">
        <v>4713.0012073449998</v>
      </c>
      <c r="L21" s="58">
        <v>0</v>
      </c>
      <c r="M21" s="317">
        <v>0</v>
      </c>
      <c r="N21" s="58">
        <v>0</v>
      </c>
      <c r="O21" s="317">
        <v>0</v>
      </c>
      <c r="P21" s="317">
        <v>72</v>
      </c>
      <c r="Q21" s="317">
        <v>-30.700034219999999</v>
      </c>
      <c r="R21" s="58">
        <v>0</v>
      </c>
      <c r="S21" s="317">
        <v>0</v>
      </c>
      <c r="T21" s="58">
        <v>72</v>
      </c>
      <c r="U21" s="317">
        <v>-30.700034219999999</v>
      </c>
      <c r="V21" s="317">
        <v>12498</v>
      </c>
      <c r="W21" s="58">
        <v>4682.3011731249999</v>
      </c>
      <c r="X21" s="485"/>
      <c r="Y21" s="58"/>
      <c r="Z21" s="58"/>
      <c r="AA21" s="58"/>
      <c r="AB21" s="58"/>
    </row>
    <row r="22" spans="1:28">
      <c r="A22" s="59" t="s">
        <v>633</v>
      </c>
      <c r="B22" s="317">
        <v>0</v>
      </c>
      <c r="C22" s="58">
        <v>0</v>
      </c>
      <c r="D22" s="317">
        <v>0</v>
      </c>
      <c r="E22" s="58">
        <v>0</v>
      </c>
      <c r="F22" s="317">
        <v>491</v>
      </c>
      <c r="G22" s="58">
        <v>80.774605554000004</v>
      </c>
      <c r="H22" s="317">
        <v>0</v>
      </c>
      <c r="I22" s="317">
        <v>0</v>
      </c>
      <c r="J22" s="472">
        <v>491</v>
      </c>
      <c r="K22" s="473">
        <v>80.774605554000004</v>
      </c>
      <c r="L22" s="58">
        <v>0</v>
      </c>
      <c r="M22" s="317">
        <v>0</v>
      </c>
      <c r="N22" s="58">
        <v>0</v>
      </c>
      <c r="O22" s="317">
        <v>0</v>
      </c>
      <c r="P22" s="317">
        <v>0</v>
      </c>
      <c r="Q22" s="317">
        <v>0</v>
      </c>
      <c r="R22" s="58">
        <v>0</v>
      </c>
      <c r="S22" s="317">
        <v>0</v>
      </c>
      <c r="T22" s="58">
        <v>0</v>
      </c>
      <c r="U22" s="317">
        <v>0</v>
      </c>
      <c r="V22" s="317">
        <v>491</v>
      </c>
      <c r="W22" s="58">
        <v>80.774605554000004</v>
      </c>
      <c r="X22" s="485"/>
      <c r="Y22" s="58"/>
      <c r="Z22" s="58"/>
      <c r="AA22" s="58"/>
      <c r="AB22" s="58"/>
    </row>
    <row r="23" spans="1:28">
      <c r="A23" s="59" t="s">
        <v>634</v>
      </c>
      <c r="B23" s="317">
        <v>0</v>
      </c>
      <c r="C23" s="58">
        <v>0</v>
      </c>
      <c r="D23" s="317">
        <v>0</v>
      </c>
      <c r="E23" s="58">
        <v>0</v>
      </c>
      <c r="F23" s="317">
        <v>0</v>
      </c>
      <c r="G23" s="58">
        <v>0</v>
      </c>
      <c r="H23" s="317">
        <v>0</v>
      </c>
      <c r="I23" s="317">
        <v>0</v>
      </c>
      <c r="J23" s="472">
        <v>0</v>
      </c>
      <c r="K23" s="473">
        <v>0</v>
      </c>
      <c r="L23" s="58">
        <v>0</v>
      </c>
      <c r="M23" s="317">
        <v>0</v>
      </c>
      <c r="N23" s="58">
        <v>0</v>
      </c>
      <c r="O23" s="317">
        <v>0</v>
      </c>
      <c r="P23" s="317">
        <v>0</v>
      </c>
      <c r="Q23" s="317">
        <v>0</v>
      </c>
      <c r="R23" s="58">
        <v>0</v>
      </c>
      <c r="S23" s="317">
        <v>0</v>
      </c>
      <c r="T23" s="58">
        <v>0</v>
      </c>
      <c r="U23" s="317">
        <v>0</v>
      </c>
      <c r="V23" s="317">
        <v>0</v>
      </c>
      <c r="W23" s="58">
        <v>0</v>
      </c>
      <c r="X23" s="485"/>
      <c r="Y23" s="58"/>
      <c r="Z23" s="58"/>
      <c r="AA23" s="58"/>
      <c r="AB23" s="58"/>
    </row>
    <row r="24" spans="1:28">
      <c r="A24" s="59" t="s">
        <v>635</v>
      </c>
      <c r="B24" s="317">
        <v>0</v>
      </c>
      <c r="C24" s="58">
        <v>0</v>
      </c>
      <c r="D24" s="317">
        <v>0</v>
      </c>
      <c r="E24" s="58">
        <v>0</v>
      </c>
      <c r="F24" s="317">
        <v>0</v>
      </c>
      <c r="G24" s="58">
        <v>0</v>
      </c>
      <c r="H24" s="317">
        <v>0</v>
      </c>
      <c r="I24" s="317">
        <v>0</v>
      </c>
      <c r="J24" s="472">
        <v>0</v>
      </c>
      <c r="K24" s="473">
        <v>0</v>
      </c>
      <c r="L24" s="58">
        <v>0</v>
      </c>
      <c r="M24" s="317">
        <v>0</v>
      </c>
      <c r="N24" s="58">
        <v>0</v>
      </c>
      <c r="O24" s="317">
        <v>0</v>
      </c>
      <c r="P24" s="317">
        <v>0</v>
      </c>
      <c r="Q24" s="317">
        <v>0</v>
      </c>
      <c r="R24" s="58">
        <v>0</v>
      </c>
      <c r="S24" s="317">
        <v>0</v>
      </c>
      <c r="T24" s="58">
        <v>0</v>
      </c>
      <c r="U24" s="317">
        <v>0</v>
      </c>
      <c r="V24" s="317">
        <v>0</v>
      </c>
      <c r="W24" s="58">
        <v>0</v>
      </c>
      <c r="X24" s="485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74">
        <v>0</v>
      </c>
      <c r="N25" s="475">
        <v>0</v>
      </c>
      <c r="O25" s="474">
        <v>0</v>
      </c>
      <c r="P25" s="474">
        <v>0</v>
      </c>
      <c r="Q25" s="474">
        <v>0</v>
      </c>
      <c r="R25" s="475">
        <v>0</v>
      </c>
      <c r="S25" s="474">
        <v>0</v>
      </c>
      <c r="T25" s="475">
        <v>0</v>
      </c>
      <c r="U25" s="474">
        <v>0</v>
      </c>
      <c r="V25" s="474">
        <v>0</v>
      </c>
      <c r="W25" s="475">
        <v>0</v>
      </c>
      <c r="X25" s="485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317">
        <v>0</v>
      </c>
      <c r="N26" s="58">
        <v>0</v>
      </c>
      <c r="O26" s="317">
        <v>0</v>
      </c>
      <c r="P26" s="317">
        <v>0</v>
      </c>
      <c r="Q26" s="317">
        <v>0</v>
      </c>
      <c r="R26" s="58">
        <v>0</v>
      </c>
      <c r="S26" s="317">
        <v>0</v>
      </c>
      <c r="T26" s="58">
        <v>0</v>
      </c>
      <c r="U26" s="317">
        <v>0</v>
      </c>
      <c r="V26" s="317">
        <v>0</v>
      </c>
      <c r="W26" s="58">
        <v>0</v>
      </c>
      <c r="X26" s="485"/>
      <c r="Y26" s="58"/>
      <c r="Z26" s="58"/>
      <c r="AA26" s="58"/>
      <c r="AB26" s="58"/>
    </row>
    <row r="27" spans="1:28">
      <c r="A27" s="59" t="s">
        <v>638</v>
      </c>
      <c r="B27" s="317">
        <v>0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317">
        <v>0</v>
      </c>
      <c r="N27" s="58">
        <v>0</v>
      </c>
      <c r="O27" s="317">
        <v>0</v>
      </c>
      <c r="P27" s="317">
        <v>0</v>
      </c>
      <c r="Q27" s="317">
        <v>0</v>
      </c>
      <c r="R27" s="58">
        <v>0</v>
      </c>
      <c r="S27" s="317">
        <v>0</v>
      </c>
      <c r="T27" s="58">
        <v>0</v>
      </c>
      <c r="U27" s="317">
        <v>0</v>
      </c>
      <c r="V27" s="317">
        <v>0</v>
      </c>
      <c r="W27" s="58">
        <v>0</v>
      </c>
      <c r="X27" s="485"/>
      <c r="Y27" s="58"/>
      <c r="Z27" s="58"/>
      <c r="AA27" s="58"/>
      <c r="AB27" s="58"/>
    </row>
    <row r="28" spans="1:28">
      <c r="A28" s="59" t="s">
        <v>639</v>
      </c>
      <c r="B28" s="317">
        <v>0</v>
      </c>
      <c r="C28" s="58">
        <v>0</v>
      </c>
      <c r="D28" s="317">
        <v>0</v>
      </c>
      <c r="E28" s="58">
        <v>0</v>
      </c>
      <c r="F28" s="317">
        <v>0</v>
      </c>
      <c r="G28" s="58">
        <v>0</v>
      </c>
      <c r="H28" s="317">
        <v>0</v>
      </c>
      <c r="I28" s="317">
        <v>0</v>
      </c>
      <c r="J28" s="472">
        <v>0</v>
      </c>
      <c r="K28" s="473">
        <v>0</v>
      </c>
      <c r="L28" s="58">
        <v>0</v>
      </c>
      <c r="M28" s="317">
        <v>0</v>
      </c>
      <c r="N28" s="58">
        <v>0</v>
      </c>
      <c r="O28" s="317">
        <v>0</v>
      </c>
      <c r="P28" s="317">
        <v>0</v>
      </c>
      <c r="Q28" s="317">
        <v>0</v>
      </c>
      <c r="R28" s="58">
        <v>0</v>
      </c>
      <c r="S28" s="317">
        <v>0</v>
      </c>
      <c r="T28" s="58">
        <v>0</v>
      </c>
      <c r="U28" s="317">
        <v>0</v>
      </c>
      <c r="V28" s="317">
        <v>0</v>
      </c>
      <c r="W28" s="58">
        <v>0</v>
      </c>
      <c r="X28" s="485"/>
      <c r="Y28" s="58"/>
      <c r="Z28" s="58"/>
      <c r="AA28" s="58"/>
      <c r="AB28" s="58"/>
    </row>
    <row r="29" spans="1:28">
      <c r="A29" s="59" t="s">
        <v>640</v>
      </c>
      <c r="B29" s="317">
        <v>0</v>
      </c>
      <c r="C29" s="58">
        <v>0</v>
      </c>
      <c r="D29" s="317">
        <v>0</v>
      </c>
      <c r="E29" s="58">
        <v>0</v>
      </c>
      <c r="F29" s="317">
        <v>0</v>
      </c>
      <c r="G29" s="58">
        <v>0</v>
      </c>
      <c r="H29" s="317">
        <v>0</v>
      </c>
      <c r="I29" s="317">
        <v>0</v>
      </c>
      <c r="J29" s="472">
        <v>0</v>
      </c>
      <c r="K29" s="473">
        <v>0</v>
      </c>
      <c r="L29" s="58">
        <v>0</v>
      </c>
      <c r="M29" s="317">
        <v>0</v>
      </c>
      <c r="N29" s="58">
        <v>0</v>
      </c>
      <c r="O29" s="317">
        <v>0</v>
      </c>
      <c r="P29" s="317">
        <v>139</v>
      </c>
      <c r="Q29" s="317">
        <v>20</v>
      </c>
      <c r="R29" s="58">
        <v>0</v>
      </c>
      <c r="S29" s="317">
        <v>0</v>
      </c>
      <c r="T29" s="58">
        <v>139</v>
      </c>
      <c r="U29" s="317">
        <v>20</v>
      </c>
      <c r="V29" s="317">
        <v>139</v>
      </c>
      <c r="W29" s="58">
        <v>20</v>
      </c>
      <c r="X29" s="485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0</v>
      </c>
      <c r="D30" s="317">
        <v>0</v>
      </c>
      <c r="E30" s="58">
        <v>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317">
        <v>0</v>
      </c>
      <c r="N30" s="58">
        <v>0</v>
      </c>
      <c r="O30" s="317">
        <v>0</v>
      </c>
      <c r="P30" s="317">
        <v>0</v>
      </c>
      <c r="Q30" s="317">
        <v>0</v>
      </c>
      <c r="R30" s="58">
        <v>0</v>
      </c>
      <c r="S30" s="317">
        <v>0</v>
      </c>
      <c r="T30" s="58">
        <v>0</v>
      </c>
      <c r="U30" s="317">
        <v>0</v>
      </c>
      <c r="V30" s="317">
        <v>0</v>
      </c>
      <c r="W30" s="58">
        <v>0</v>
      </c>
      <c r="X30" s="485"/>
      <c r="Y30" s="58"/>
      <c r="Z30" s="58"/>
      <c r="AA30" s="58"/>
      <c r="AB30" s="58"/>
    </row>
    <row r="31" spans="1:28">
      <c r="A31" s="59" t="s">
        <v>2332</v>
      </c>
      <c r="B31" s="479">
        <v>0</v>
      </c>
      <c r="C31" s="540">
        <v>0</v>
      </c>
      <c r="D31" s="479">
        <v>0</v>
      </c>
      <c r="E31" s="540">
        <v>0</v>
      </c>
      <c r="F31" s="479">
        <v>7601</v>
      </c>
      <c r="G31" s="540">
        <v>1852</v>
      </c>
      <c r="H31" s="479">
        <v>0</v>
      </c>
      <c r="I31" s="479">
        <v>0</v>
      </c>
      <c r="J31" s="541">
        <v>7601</v>
      </c>
      <c r="K31" s="480">
        <v>1852</v>
      </c>
      <c r="L31" s="540">
        <v>0</v>
      </c>
      <c r="M31" s="479">
        <v>0</v>
      </c>
      <c r="N31" s="540">
        <v>0</v>
      </c>
      <c r="O31" s="479">
        <v>0</v>
      </c>
      <c r="P31" s="479">
        <v>0</v>
      </c>
      <c r="Q31" s="479">
        <v>0</v>
      </c>
      <c r="R31" s="540">
        <v>0</v>
      </c>
      <c r="S31" s="479">
        <v>0</v>
      </c>
      <c r="T31" s="540">
        <v>0</v>
      </c>
      <c r="U31" s="479">
        <v>0</v>
      </c>
      <c r="V31" s="479">
        <v>7601</v>
      </c>
      <c r="W31" s="540">
        <v>1852</v>
      </c>
      <c r="X31" s="485"/>
      <c r="Y31" s="58"/>
      <c r="Z31" s="58"/>
      <c r="AA31" s="58"/>
      <c r="AB31" s="58"/>
    </row>
    <row r="32" spans="1:28">
      <c r="A32" s="59" t="s">
        <v>2333</v>
      </c>
      <c r="B32" s="317">
        <v>0</v>
      </c>
      <c r="C32" s="58">
        <v>0</v>
      </c>
      <c r="D32" s="317">
        <v>0</v>
      </c>
      <c r="E32" s="58">
        <v>0</v>
      </c>
      <c r="F32" s="317">
        <v>0</v>
      </c>
      <c r="G32" s="58">
        <v>0</v>
      </c>
      <c r="H32" s="317">
        <v>0</v>
      </c>
      <c r="I32" s="317">
        <v>0</v>
      </c>
      <c r="J32" s="472">
        <v>0</v>
      </c>
      <c r="K32" s="473">
        <v>0</v>
      </c>
      <c r="L32" s="58">
        <v>0</v>
      </c>
      <c r="M32" s="317">
        <v>0</v>
      </c>
      <c r="N32" s="58">
        <v>0</v>
      </c>
      <c r="O32" s="317">
        <v>0</v>
      </c>
      <c r="P32" s="317">
        <v>0</v>
      </c>
      <c r="Q32" s="317">
        <v>0</v>
      </c>
      <c r="R32" s="58">
        <v>0</v>
      </c>
      <c r="S32" s="317">
        <v>0</v>
      </c>
      <c r="T32" s="58">
        <v>0</v>
      </c>
      <c r="U32" s="317">
        <v>0</v>
      </c>
      <c r="V32" s="317">
        <v>0</v>
      </c>
      <c r="W32" s="58">
        <v>0</v>
      </c>
      <c r="X32" s="485"/>
      <c r="Y32" s="58"/>
      <c r="Z32" s="58"/>
      <c r="AA32" s="58"/>
      <c r="AB32" s="58"/>
    </row>
    <row r="33" spans="1:28">
      <c r="A33" s="59" t="s">
        <v>2334</v>
      </c>
      <c r="B33" s="317">
        <v>0</v>
      </c>
      <c r="C33" s="58">
        <v>0</v>
      </c>
      <c r="D33" s="317">
        <v>0</v>
      </c>
      <c r="E33" s="58">
        <v>0</v>
      </c>
      <c r="F33" s="317">
        <v>970</v>
      </c>
      <c r="G33" s="58">
        <v>0</v>
      </c>
      <c r="H33" s="317">
        <v>0</v>
      </c>
      <c r="I33" s="317">
        <v>0</v>
      </c>
      <c r="J33" s="472">
        <v>970</v>
      </c>
      <c r="K33" s="473">
        <v>0</v>
      </c>
      <c r="L33" s="58">
        <v>0</v>
      </c>
      <c r="M33" s="317">
        <v>0</v>
      </c>
      <c r="N33" s="58">
        <v>0</v>
      </c>
      <c r="O33" s="317">
        <v>0</v>
      </c>
      <c r="P33" s="317">
        <v>0</v>
      </c>
      <c r="Q33" s="317">
        <v>0</v>
      </c>
      <c r="R33" s="58">
        <v>0</v>
      </c>
      <c r="S33" s="317">
        <v>0</v>
      </c>
      <c r="T33" s="58">
        <v>0</v>
      </c>
      <c r="U33" s="317">
        <v>0</v>
      </c>
      <c r="V33" s="317">
        <v>970</v>
      </c>
      <c r="W33" s="58">
        <v>0</v>
      </c>
      <c r="X33" s="485"/>
      <c r="Y33" s="58"/>
      <c r="Z33" s="58"/>
      <c r="AA33" s="58"/>
      <c r="AB33" s="58"/>
    </row>
    <row r="34" spans="1:28">
      <c r="A34" s="59" t="s">
        <v>2335</v>
      </c>
      <c r="B34" s="317">
        <v>0</v>
      </c>
      <c r="C34" s="58">
        <v>0</v>
      </c>
      <c r="D34" s="317">
        <v>0</v>
      </c>
      <c r="E34" s="58">
        <v>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317">
        <v>0</v>
      </c>
      <c r="N34" s="58">
        <v>0</v>
      </c>
      <c r="O34" s="317">
        <v>0</v>
      </c>
      <c r="P34" s="317">
        <v>0</v>
      </c>
      <c r="Q34" s="317">
        <v>0</v>
      </c>
      <c r="R34" s="58">
        <v>0</v>
      </c>
      <c r="S34" s="317">
        <v>0</v>
      </c>
      <c r="T34" s="58">
        <v>0</v>
      </c>
      <c r="U34" s="317">
        <v>0</v>
      </c>
      <c r="V34" s="317">
        <v>0</v>
      </c>
      <c r="W34" s="58">
        <v>0</v>
      </c>
      <c r="X34" s="485"/>
      <c r="Y34" s="58"/>
      <c r="Z34" s="58"/>
      <c r="AA34" s="58"/>
      <c r="AB34" s="58"/>
    </row>
    <row r="35" spans="1:28">
      <c r="A35" s="60" t="s">
        <v>2336</v>
      </c>
      <c r="B35" s="474">
        <v>0</v>
      </c>
      <c r="C35" s="475">
        <v>0</v>
      </c>
      <c r="D35" s="474">
        <v>0</v>
      </c>
      <c r="E35" s="475">
        <v>0</v>
      </c>
      <c r="F35" s="474">
        <v>0</v>
      </c>
      <c r="G35" s="475">
        <v>0</v>
      </c>
      <c r="H35" s="474">
        <v>0</v>
      </c>
      <c r="I35" s="474">
        <v>0</v>
      </c>
      <c r="J35" s="476">
        <v>0</v>
      </c>
      <c r="K35" s="477">
        <v>0</v>
      </c>
      <c r="L35" s="475">
        <v>0</v>
      </c>
      <c r="M35" s="474">
        <v>0</v>
      </c>
      <c r="N35" s="475">
        <v>0</v>
      </c>
      <c r="O35" s="474">
        <v>0</v>
      </c>
      <c r="P35" s="474">
        <v>0</v>
      </c>
      <c r="Q35" s="474">
        <v>0</v>
      </c>
      <c r="R35" s="475">
        <v>0</v>
      </c>
      <c r="S35" s="474">
        <v>0</v>
      </c>
      <c r="T35" s="475">
        <v>0</v>
      </c>
      <c r="U35" s="474">
        <v>0</v>
      </c>
      <c r="V35" s="474">
        <v>0</v>
      </c>
      <c r="W35" s="475">
        <v>0</v>
      </c>
      <c r="X35" s="485"/>
      <c r="Y35" s="58"/>
      <c r="Z35" s="58"/>
      <c r="AA35" s="58"/>
      <c r="AB35" s="58"/>
    </row>
    <row r="36" spans="1:28">
      <c r="A36" s="59" t="s">
        <v>2337</v>
      </c>
      <c r="B36" s="317">
        <v>0</v>
      </c>
      <c r="C36" s="58">
        <v>0</v>
      </c>
      <c r="D36" s="317">
        <v>0</v>
      </c>
      <c r="E36" s="58">
        <v>0</v>
      </c>
      <c r="F36" s="317">
        <v>0</v>
      </c>
      <c r="G36" s="58">
        <v>0</v>
      </c>
      <c r="H36" s="317">
        <v>0</v>
      </c>
      <c r="I36" s="317">
        <v>0</v>
      </c>
      <c r="J36" s="472">
        <v>0</v>
      </c>
      <c r="K36" s="473">
        <v>0</v>
      </c>
      <c r="L36" s="58">
        <v>0</v>
      </c>
      <c r="M36" s="317">
        <v>0</v>
      </c>
      <c r="N36" s="58">
        <v>0</v>
      </c>
      <c r="O36" s="317">
        <v>0</v>
      </c>
      <c r="P36" s="317">
        <v>0</v>
      </c>
      <c r="Q36" s="317">
        <v>0</v>
      </c>
      <c r="R36" s="58">
        <v>0</v>
      </c>
      <c r="S36" s="317">
        <v>0</v>
      </c>
      <c r="T36" s="58">
        <v>0</v>
      </c>
      <c r="U36" s="317">
        <v>0</v>
      </c>
      <c r="V36" s="317">
        <v>0</v>
      </c>
      <c r="W36" s="58">
        <v>0</v>
      </c>
      <c r="X36" s="485"/>
      <c r="Y36" s="58"/>
      <c r="Z36" s="58"/>
      <c r="AA36" s="58"/>
      <c r="AB36" s="58"/>
    </row>
    <row r="37" spans="1:28">
      <c r="A37" s="59" t="s">
        <v>2338</v>
      </c>
      <c r="B37" s="317">
        <v>0</v>
      </c>
      <c r="C37" s="58">
        <v>0</v>
      </c>
      <c r="D37" s="317">
        <v>0</v>
      </c>
      <c r="E37" s="58">
        <v>0</v>
      </c>
      <c r="F37" s="317">
        <v>0</v>
      </c>
      <c r="G37" s="58">
        <v>0</v>
      </c>
      <c r="H37" s="317">
        <v>0</v>
      </c>
      <c r="I37" s="317">
        <v>0</v>
      </c>
      <c r="J37" s="472">
        <v>0</v>
      </c>
      <c r="K37" s="473">
        <v>0</v>
      </c>
      <c r="L37" s="58">
        <v>0</v>
      </c>
      <c r="M37" s="317">
        <v>0</v>
      </c>
      <c r="N37" s="58">
        <v>0</v>
      </c>
      <c r="O37" s="317">
        <v>0</v>
      </c>
      <c r="P37" s="317">
        <v>0</v>
      </c>
      <c r="Q37" s="317">
        <v>0</v>
      </c>
      <c r="R37" s="58">
        <v>0</v>
      </c>
      <c r="S37" s="317">
        <v>0</v>
      </c>
      <c r="T37" s="58">
        <v>0</v>
      </c>
      <c r="U37" s="317">
        <v>0</v>
      </c>
      <c r="V37" s="317">
        <v>0</v>
      </c>
      <c r="W37" s="58">
        <v>0</v>
      </c>
      <c r="X37" s="485"/>
      <c r="Y37" s="58"/>
      <c r="Z37" s="58"/>
      <c r="AA37" s="58"/>
      <c r="AB37" s="58"/>
    </row>
    <row r="38" spans="1:28">
      <c r="A38" s="59" t="s">
        <v>2339</v>
      </c>
      <c r="B38" s="317">
        <v>0</v>
      </c>
      <c r="C38" s="58">
        <v>0</v>
      </c>
      <c r="D38" s="317">
        <v>0</v>
      </c>
      <c r="E38" s="58">
        <v>0</v>
      </c>
      <c r="F38" s="317">
        <v>0</v>
      </c>
      <c r="G38" s="58">
        <v>0</v>
      </c>
      <c r="H38" s="317">
        <v>0</v>
      </c>
      <c r="I38" s="317">
        <v>0</v>
      </c>
      <c r="J38" s="472">
        <v>0</v>
      </c>
      <c r="K38" s="473">
        <v>0</v>
      </c>
      <c r="L38" s="58">
        <v>0</v>
      </c>
      <c r="M38" s="317">
        <v>0</v>
      </c>
      <c r="N38" s="58">
        <v>0</v>
      </c>
      <c r="O38" s="317">
        <v>0</v>
      </c>
      <c r="P38" s="317">
        <v>0</v>
      </c>
      <c r="Q38" s="317">
        <v>0</v>
      </c>
      <c r="R38" s="58">
        <v>0</v>
      </c>
      <c r="S38" s="317">
        <v>0</v>
      </c>
      <c r="T38" s="58">
        <v>0</v>
      </c>
      <c r="U38" s="317">
        <v>0</v>
      </c>
      <c r="V38" s="317">
        <v>0</v>
      </c>
      <c r="W38" s="58">
        <v>0</v>
      </c>
      <c r="X38" s="485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0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0</v>
      </c>
      <c r="K39" s="473">
        <v>0</v>
      </c>
      <c r="L39" s="58">
        <v>0</v>
      </c>
      <c r="M39" s="317">
        <v>0</v>
      </c>
      <c r="N39" s="58">
        <v>0</v>
      </c>
      <c r="O39" s="317">
        <v>0</v>
      </c>
      <c r="P39" s="317">
        <v>0</v>
      </c>
      <c r="Q39" s="317">
        <v>0</v>
      </c>
      <c r="R39" s="58">
        <v>0</v>
      </c>
      <c r="S39" s="317">
        <v>0</v>
      </c>
      <c r="T39" s="58">
        <v>0</v>
      </c>
      <c r="U39" s="317">
        <v>0</v>
      </c>
      <c r="V39" s="317">
        <v>0</v>
      </c>
      <c r="W39" s="58">
        <v>0</v>
      </c>
      <c r="X39" s="485"/>
      <c r="Y39" s="58"/>
      <c r="Z39" s="58"/>
      <c r="AA39" s="58"/>
      <c r="AB39" s="58"/>
    </row>
    <row r="40" spans="1:28">
      <c r="A40" s="60" t="s">
        <v>2341</v>
      </c>
      <c r="B40" s="317">
        <v>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317">
        <v>0</v>
      </c>
      <c r="N40" s="58">
        <v>0</v>
      </c>
      <c r="O40" s="317">
        <v>0</v>
      </c>
      <c r="P40" s="317">
        <v>0</v>
      </c>
      <c r="Q40" s="317">
        <v>0</v>
      </c>
      <c r="R40" s="58">
        <v>0</v>
      </c>
      <c r="S40" s="317">
        <v>0</v>
      </c>
      <c r="T40" s="58">
        <v>0</v>
      </c>
      <c r="U40" s="317">
        <v>0</v>
      </c>
      <c r="V40" s="317">
        <v>0</v>
      </c>
      <c r="W40" s="58">
        <v>0</v>
      </c>
      <c r="X40" s="485"/>
      <c r="Y40" s="58"/>
      <c r="Z40" s="58"/>
      <c r="AA40" s="58"/>
      <c r="AB40" s="58"/>
    </row>
    <row r="41" spans="1:28">
      <c r="A41" s="59" t="s">
        <v>2342</v>
      </c>
      <c r="B41" s="479">
        <v>0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79">
        <v>0</v>
      </c>
      <c r="N41" s="540">
        <v>0</v>
      </c>
      <c r="O41" s="479">
        <v>0</v>
      </c>
      <c r="P41" s="479">
        <v>0</v>
      </c>
      <c r="Q41" s="479">
        <v>0</v>
      </c>
      <c r="R41" s="540">
        <v>0</v>
      </c>
      <c r="S41" s="479">
        <v>0</v>
      </c>
      <c r="T41" s="540">
        <v>0</v>
      </c>
      <c r="U41" s="479">
        <v>0</v>
      </c>
      <c r="V41" s="479">
        <v>0</v>
      </c>
      <c r="W41" s="540">
        <v>0</v>
      </c>
      <c r="X41" s="485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0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317">
        <v>0</v>
      </c>
      <c r="N42" s="58">
        <v>0</v>
      </c>
      <c r="O42" s="317">
        <v>0</v>
      </c>
      <c r="P42" s="317">
        <v>0</v>
      </c>
      <c r="Q42" s="317">
        <v>0</v>
      </c>
      <c r="R42" s="58">
        <v>0</v>
      </c>
      <c r="S42" s="317">
        <v>0</v>
      </c>
      <c r="T42" s="58">
        <v>0</v>
      </c>
      <c r="U42" s="317">
        <v>0</v>
      </c>
      <c r="V42" s="317">
        <v>0</v>
      </c>
      <c r="W42" s="58">
        <v>0</v>
      </c>
      <c r="X42" s="485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0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317">
        <v>0</v>
      </c>
      <c r="N43" s="58">
        <v>0</v>
      </c>
      <c r="O43" s="317">
        <v>0</v>
      </c>
      <c r="P43" s="317">
        <v>0</v>
      </c>
      <c r="Q43" s="317">
        <v>0</v>
      </c>
      <c r="R43" s="58">
        <v>0</v>
      </c>
      <c r="S43" s="317">
        <v>0</v>
      </c>
      <c r="T43" s="58">
        <v>0</v>
      </c>
      <c r="U43" s="317">
        <v>0</v>
      </c>
      <c r="V43" s="317">
        <v>0</v>
      </c>
      <c r="W43" s="58">
        <v>0</v>
      </c>
      <c r="X43" s="485"/>
      <c r="Y43" s="58"/>
      <c r="Z43" s="58"/>
      <c r="AA43" s="58"/>
      <c r="AB43" s="58"/>
    </row>
    <row r="44" spans="1:28">
      <c r="A44" s="59" t="s">
        <v>2345</v>
      </c>
      <c r="B44" s="317">
        <v>0</v>
      </c>
      <c r="C44" s="58">
        <v>0</v>
      </c>
      <c r="D44" s="317">
        <v>0</v>
      </c>
      <c r="E44" s="58">
        <v>41</v>
      </c>
      <c r="F44" s="317">
        <v>3264</v>
      </c>
      <c r="G44" s="58">
        <v>618</v>
      </c>
      <c r="H44" s="317">
        <v>0</v>
      </c>
      <c r="I44" s="317">
        <v>0</v>
      </c>
      <c r="J44" s="472">
        <v>3264</v>
      </c>
      <c r="K44" s="473">
        <v>659</v>
      </c>
      <c r="L44" s="58">
        <v>0</v>
      </c>
      <c r="M44" s="317">
        <v>0</v>
      </c>
      <c r="N44" s="58">
        <v>0</v>
      </c>
      <c r="O44" s="317">
        <v>0</v>
      </c>
      <c r="P44" s="317">
        <v>3</v>
      </c>
      <c r="Q44" s="317">
        <v>0</v>
      </c>
      <c r="R44" s="58">
        <v>0</v>
      </c>
      <c r="S44" s="317">
        <v>0</v>
      </c>
      <c r="T44" s="58">
        <v>3</v>
      </c>
      <c r="U44" s="317">
        <v>0</v>
      </c>
      <c r="V44" s="317">
        <v>3267</v>
      </c>
      <c r="W44" s="58">
        <v>659</v>
      </c>
      <c r="X44" s="485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0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74">
        <v>0</v>
      </c>
      <c r="N45" s="475">
        <v>0</v>
      </c>
      <c r="O45" s="474">
        <v>0</v>
      </c>
      <c r="P45" s="474">
        <v>0</v>
      </c>
      <c r="Q45" s="474">
        <v>0</v>
      </c>
      <c r="R45" s="475">
        <v>0</v>
      </c>
      <c r="S45" s="474">
        <v>0</v>
      </c>
      <c r="T45" s="475">
        <v>0</v>
      </c>
      <c r="U45" s="474">
        <v>0</v>
      </c>
      <c r="V45" s="474">
        <v>0</v>
      </c>
      <c r="W45" s="475">
        <v>0</v>
      </c>
      <c r="X45" s="485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0</v>
      </c>
      <c r="D46" s="317">
        <v>0</v>
      </c>
      <c r="E46" s="58">
        <v>0</v>
      </c>
      <c r="F46" s="317">
        <v>0</v>
      </c>
      <c r="G46" s="58">
        <v>0</v>
      </c>
      <c r="H46" s="317">
        <v>0</v>
      </c>
      <c r="I46" s="317">
        <v>0</v>
      </c>
      <c r="J46" s="472">
        <v>0</v>
      </c>
      <c r="K46" s="473">
        <v>0</v>
      </c>
      <c r="L46" s="58">
        <v>0</v>
      </c>
      <c r="M46" s="317">
        <v>0</v>
      </c>
      <c r="N46" s="58">
        <v>0</v>
      </c>
      <c r="O46" s="317">
        <v>0</v>
      </c>
      <c r="P46" s="317">
        <v>0</v>
      </c>
      <c r="Q46" s="317">
        <v>0</v>
      </c>
      <c r="R46" s="58">
        <v>0</v>
      </c>
      <c r="S46" s="317">
        <v>0</v>
      </c>
      <c r="T46" s="58">
        <v>0</v>
      </c>
      <c r="U46" s="317">
        <v>0</v>
      </c>
      <c r="V46" s="317">
        <v>0</v>
      </c>
      <c r="W46" s="58">
        <v>0</v>
      </c>
      <c r="X46" s="485"/>
      <c r="Y46" s="58"/>
      <c r="Z46" s="58"/>
      <c r="AA46" s="58"/>
      <c r="AB46" s="58"/>
    </row>
    <row r="47" spans="1:28">
      <c r="A47" s="59" t="s">
        <v>2348</v>
      </c>
      <c r="B47" s="317">
        <v>0</v>
      </c>
      <c r="C47" s="58">
        <v>0</v>
      </c>
      <c r="D47" s="317">
        <v>0</v>
      </c>
      <c r="E47" s="58">
        <v>0</v>
      </c>
      <c r="F47" s="317">
        <v>0</v>
      </c>
      <c r="G47" s="58">
        <v>0</v>
      </c>
      <c r="H47" s="317">
        <v>0</v>
      </c>
      <c r="I47" s="317">
        <v>0</v>
      </c>
      <c r="J47" s="472">
        <v>0</v>
      </c>
      <c r="K47" s="473">
        <v>0</v>
      </c>
      <c r="L47" s="58">
        <v>0</v>
      </c>
      <c r="M47" s="317">
        <v>0</v>
      </c>
      <c r="N47" s="58">
        <v>0</v>
      </c>
      <c r="O47" s="317">
        <v>0</v>
      </c>
      <c r="P47" s="317">
        <v>0</v>
      </c>
      <c r="Q47" s="317">
        <v>0</v>
      </c>
      <c r="R47" s="58">
        <v>0</v>
      </c>
      <c r="S47" s="317">
        <v>0</v>
      </c>
      <c r="T47" s="58">
        <v>0</v>
      </c>
      <c r="U47" s="317">
        <v>0</v>
      </c>
      <c r="V47" s="317">
        <v>0</v>
      </c>
      <c r="W47" s="58">
        <v>0</v>
      </c>
      <c r="X47" s="485"/>
      <c r="Y47" s="58"/>
      <c r="Z47" s="58"/>
      <c r="AA47" s="58"/>
      <c r="AB47" s="58"/>
    </row>
    <row r="48" spans="1:28">
      <c r="A48" s="59" t="s">
        <v>2349</v>
      </c>
      <c r="B48" s="317">
        <v>0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0</v>
      </c>
      <c r="L48" s="58">
        <v>0</v>
      </c>
      <c r="M48" s="317">
        <v>0</v>
      </c>
      <c r="N48" s="58">
        <v>0</v>
      </c>
      <c r="O48" s="317">
        <v>0</v>
      </c>
      <c r="P48" s="317">
        <v>0</v>
      </c>
      <c r="Q48" s="317">
        <v>0</v>
      </c>
      <c r="R48" s="58">
        <v>0</v>
      </c>
      <c r="S48" s="317">
        <v>0</v>
      </c>
      <c r="T48" s="58">
        <v>0</v>
      </c>
      <c r="U48" s="317">
        <v>0</v>
      </c>
      <c r="V48" s="317">
        <v>0</v>
      </c>
      <c r="W48" s="58">
        <v>0</v>
      </c>
      <c r="X48" s="485"/>
      <c r="Y48" s="58"/>
      <c r="Z48" s="58"/>
      <c r="AA48" s="58"/>
      <c r="AB48" s="58"/>
    </row>
    <row r="49" spans="1:28">
      <c r="A49" s="59" t="s">
        <v>2350</v>
      </c>
      <c r="B49" s="317">
        <v>0</v>
      </c>
      <c r="C49" s="58">
        <v>0</v>
      </c>
      <c r="D49" s="317">
        <v>0</v>
      </c>
      <c r="E49" s="58">
        <v>0</v>
      </c>
      <c r="F49" s="317">
        <v>0</v>
      </c>
      <c r="G49" s="58">
        <v>0</v>
      </c>
      <c r="H49" s="317">
        <v>0</v>
      </c>
      <c r="I49" s="317">
        <v>0</v>
      </c>
      <c r="J49" s="472">
        <v>0</v>
      </c>
      <c r="K49" s="473">
        <v>0</v>
      </c>
      <c r="L49" s="58">
        <v>0</v>
      </c>
      <c r="M49" s="317">
        <v>0</v>
      </c>
      <c r="N49" s="58">
        <v>0</v>
      </c>
      <c r="O49" s="317">
        <v>0</v>
      </c>
      <c r="P49" s="317">
        <v>0</v>
      </c>
      <c r="Q49" s="317">
        <v>0</v>
      </c>
      <c r="R49" s="58">
        <v>0</v>
      </c>
      <c r="S49" s="317">
        <v>0</v>
      </c>
      <c r="T49" s="58">
        <v>0</v>
      </c>
      <c r="U49" s="317">
        <v>0</v>
      </c>
      <c r="V49" s="317">
        <v>0</v>
      </c>
      <c r="W49" s="58">
        <v>0</v>
      </c>
      <c r="X49" s="485"/>
      <c r="Y49" s="58"/>
      <c r="Z49" s="58"/>
      <c r="AA49" s="58"/>
      <c r="AB49" s="58"/>
    </row>
    <row r="50" spans="1:28">
      <c r="A50" s="59" t="s">
        <v>2351</v>
      </c>
      <c r="B50" s="317">
        <v>0</v>
      </c>
      <c r="C50" s="58">
        <v>0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0</v>
      </c>
      <c r="J50" s="472">
        <v>0</v>
      </c>
      <c r="K50" s="473">
        <v>0</v>
      </c>
      <c r="L50" s="58">
        <v>0</v>
      </c>
      <c r="M50" s="317">
        <v>0</v>
      </c>
      <c r="N50" s="58">
        <v>0</v>
      </c>
      <c r="O50" s="317">
        <v>0</v>
      </c>
      <c r="P50" s="317">
        <v>0</v>
      </c>
      <c r="Q50" s="317">
        <v>0</v>
      </c>
      <c r="R50" s="58">
        <v>0</v>
      </c>
      <c r="S50" s="317">
        <v>0</v>
      </c>
      <c r="T50" s="58">
        <v>0</v>
      </c>
      <c r="U50" s="317">
        <v>0</v>
      </c>
      <c r="V50" s="317">
        <v>0</v>
      </c>
      <c r="W50" s="58">
        <v>0</v>
      </c>
      <c r="X50" s="485"/>
      <c r="Y50" s="58"/>
      <c r="Z50" s="58"/>
      <c r="AA50" s="58"/>
      <c r="AB50" s="58"/>
    </row>
    <row r="51" spans="1:28">
      <c r="A51" s="61" t="s">
        <v>1619</v>
      </c>
      <c r="B51" s="478">
        <v>0</v>
      </c>
      <c r="C51" s="478">
        <v>0</v>
      </c>
      <c r="D51" s="478">
        <v>0</v>
      </c>
      <c r="E51" s="478">
        <v>41</v>
      </c>
      <c r="F51" s="478">
        <v>34727</v>
      </c>
      <c r="G51" s="478">
        <v>12006.775812898999</v>
      </c>
      <c r="H51" s="478">
        <v>0</v>
      </c>
      <c r="I51" s="478">
        <v>0</v>
      </c>
      <c r="J51" s="478">
        <v>34727</v>
      </c>
      <c r="K51" s="478">
        <v>12047.775812898999</v>
      </c>
      <c r="L51" s="478">
        <v>0</v>
      </c>
      <c r="M51" s="478">
        <v>0</v>
      </c>
      <c r="N51" s="478">
        <v>0</v>
      </c>
      <c r="O51" s="478">
        <v>0</v>
      </c>
      <c r="P51" s="478">
        <v>214</v>
      </c>
      <c r="Q51" s="478">
        <v>-10.700034219999999</v>
      </c>
      <c r="R51" s="478">
        <v>0</v>
      </c>
      <c r="S51" s="478">
        <v>0</v>
      </c>
      <c r="T51" s="478">
        <v>214</v>
      </c>
      <c r="U51" s="478">
        <v>-10.700034219999999</v>
      </c>
      <c r="V51" s="478">
        <v>34941</v>
      </c>
      <c r="W51" s="490">
        <v>12037.075778679</v>
      </c>
      <c r="X51" s="485"/>
      <c r="Y51" s="58"/>
      <c r="Z51" s="58"/>
      <c r="AA51" s="58"/>
      <c r="AB51" s="58"/>
    </row>
    <row r="52" spans="1:28">
      <c r="A52" s="62" t="s">
        <v>243</v>
      </c>
      <c r="B52" s="317">
        <v>121134</v>
      </c>
      <c r="C52" s="317">
        <v>8780.5448035249992</v>
      </c>
      <c r="D52" s="317">
        <v>116</v>
      </c>
      <c r="E52" s="317">
        <v>2.9805868389999999</v>
      </c>
      <c r="F52" s="317">
        <v>26847</v>
      </c>
      <c r="G52" s="317">
        <v>22047.731787002998</v>
      </c>
      <c r="H52" s="317">
        <v>0</v>
      </c>
      <c r="I52" s="317">
        <v>0</v>
      </c>
      <c r="J52" s="473">
        <v>148097</v>
      </c>
      <c r="K52" s="473">
        <v>30831.257177366999</v>
      </c>
      <c r="L52" s="317">
        <v>106023</v>
      </c>
      <c r="M52" s="317">
        <v>524.63450726099995</v>
      </c>
      <c r="N52" s="317">
        <v>0</v>
      </c>
      <c r="O52" s="317">
        <v>0</v>
      </c>
      <c r="P52" s="317">
        <v>0</v>
      </c>
      <c r="Q52" s="317">
        <v>0</v>
      </c>
      <c r="R52" s="317">
        <v>0</v>
      </c>
      <c r="S52" s="317">
        <v>0</v>
      </c>
      <c r="T52" s="317">
        <v>106023</v>
      </c>
      <c r="U52" s="317">
        <v>524.63450726099995</v>
      </c>
      <c r="V52" s="317">
        <v>254120</v>
      </c>
      <c r="W52" s="485">
        <v>31355.891684627997</v>
      </c>
      <c r="X52" s="485"/>
      <c r="Y52" s="58"/>
      <c r="Z52" s="58"/>
      <c r="AA52" s="58"/>
      <c r="AB52" s="58"/>
    </row>
    <row r="53" spans="1:28">
      <c r="A53" s="59" t="s">
        <v>2352</v>
      </c>
      <c r="B53" s="317">
        <v>453</v>
      </c>
      <c r="C53" s="58">
        <v>479</v>
      </c>
      <c r="D53" s="317">
        <v>3396</v>
      </c>
      <c r="E53" s="58">
        <v>611</v>
      </c>
      <c r="F53" s="317">
        <v>20923</v>
      </c>
      <c r="G53" s="58">
        <v>24858</v>
      </c>
      <c r="H53" s="317">
        <v>0</v>
      </c>
      <c r="I53" s="317">
        <v>0</v>
      </c>
      <c r="J53" s="472">
        <v>24772</v>
      </c>
      <c r="K53" s="473">
        <v>25948</v>
      </c>
      <c r="L53" s="58">
        <v>6465</v>
      </c>
      <c r="M53" s="317">
        <v>1539</v>
      </c>
      <c r="N53" s="58">
        <v>0</v>
      </c>
      <c r="O53" s="317">
        <v>0</v>
      </c>
      <c r="P53" s="317">
        <v>0</v>
      </c>
      <c r="Q53" s="317">
        <v>0</v>
      </c>
      <c r="R53" s="58">
        <v>0</v>
      </c>
      <c r="S53" s="317">
        <v>0</v>
      </c>
      <c r="T53" s="58">
        <v>6465</v>
      </c>
      <c r="U53" s="317">
        <v>1539</v>
      </c>
      <c r="V53" s="317">
        <v>31237</v>
      </c>
      <c r="W53" s="58">
        <v>27487</v>
      </c>
      <c r="X53" s="485"/>
      <c r="Y53" s="58"/>
      <c r="Z53" s="58"/>
      <c r="AA53" s="58"/>
      <c r="AB53" s="58"/>
    </row>
    <row r="54" spans="1:28">
      <c r="A54" s="59" t="s">
        <v>244</v>
      </c>
      <c r="B54" s="317">
        <v>170753</v>
      </c>
      <c r="C54" s="58">
        <v>2423</v>
      </c>
      <c r="D54" s="317">
        <v>49774</v>
      </c>
      <c r="E54" s="58">
        <v>33294</v>
      </c>
      <c r="F54" s="317">
        <v>171703</v>
      </c>
      <c r="G54" s="58">
        <v>144026</v>
      </c>
      <c r="H54" s="317">
        <v>39861</v>
      </c>
      <c r="I54" s="317">
        <v>154461</v>
      </c>
      <c r="J54" s="472">
        <v>432091</v>
      </c>
      <c r="K54" s="473">
        <v>334204</v>
      </c>
      <c r="L54" s="58">
        <v>32039</v>
      </c>
      <c r="M54" s="317">
        <v>2475</v>
      </c>
      <c r="N54" s="58">
        <v>38</v>
      </c>
      <c r="O54" s="317">
        <v>128</v>
      </c>
      <c r="P54" s="317">
        <v>3226</v>
      </c>
      <c r="Q54" s="317">
        <v>3790</v>
      </c>
      <c r="R54" s="58">
        <v>0</v>
      </c>
      <c r="S54" s="317">
        <v>0</v>
      </c>
      <c r="T54" s="58">
        <v>35303</v>
      </c>
      <c r="U54" s="317">
        <v>6393</v>
      </c>
      <c r="V54" s="317">
        <v>467394</v>
      </c>
      <c r="W54" s="58">
        <v>340597</v>
      </c>
      <c r="X54" s="485"/>
      <c r="Y54" s="58"/>
      <c r="Z54" s="58"/>
      <c r="AA54" s="58"/>
      <c r="AB54" s="58"/>
    </row>
    <row r="55" spans="1:28">
      <c r="A55" s="59" t="s">
        <v>245</v>
      </c>
      <c r="B55" s="317">
        <v>119</v>
      </c>
      <c r="C55" s="58">
        <v>22.804937706</v>
      </c>
      <c r="D55" s="317">
        <v>0</v>
      </c>
      <c r="E55" s="58">
        <v>0</v>
      </c>
      <c r="F55" s="317">
        <v>25047</v>
      </c>
      <c r="G55" s="58">
        <v>10390.240033271</v>
      </c>
      <c r="H55" s="317">
        <v>0</v>
      </c>
      <c r="I55" s="317">
        <v>0</v>
      </c>
      <c r="J55" s="472">
        <v>25166</v>
      </c>
      <c r="K55" s="473">
        <v>10413.044970977</v>
      </c>
      <c r="L55" s="58">
        <v>0</v>
      </c>
      <c r="M55" s="317">
        <v>0</v>
      </c>
      <c r="N55" s="58">
        <v>0</v>
      </c>
      <c r="O55" s="317">
        <v>0</v>
      </c>
      <c r="P55" s="317">
        <v>399</v>
      </c>
      <c r="Q55" s="317">
        <v>82.935599999999994</v>
      </c>
      <c r="R55" s="58">
        <v>0</v>
      </c>
      <c r="S55" s="317">
        <v>0</v>
      </c>
      <c r="T55" s="58">
        <v>399</v>
      </c>
      <c r="U55" s="317">
        <v>82.935599999999994</v>
      </c>
      <c r="V55" s="317">
        <v>25565</v>
      </c>
      <c r="W55" s="58">
        <v>10495.980570977001</v>
      </c>
      <c r="X55" s="485"/>
      <c r="Y55" s="58"/>
      <c r="Z55" s="58"/>
      <c r="AA55" s="58"/>
      <c r="AB55" s="58"/>
    </row>
    <row r="56" spans="1:28">
      <c r="A56" s="60" t="s">
        <v>2353</v>
      </c>
      <c r="B56" s="317">
        <v>99301</v>
      </c>
      <c r="C56" s="58">
        <v>2667</v>
      </c>
      <c r="D56" s="317">
        <v>14106</v>
      </c>
      <c r="E56" s="58">
        <v>620</v>
      </c>
      <c r="F56" s="317">
        <v>47100</v>
      </c>
      <c r="G56" s="58">
        <v>41504</v>
      </c>
      <c r="H56" s="317">
        <v>0</v>
      </c>
      <c r="I56" s="317">
        <v>0</v>
      </c>
      <c r="J56" s="472">
        <v>160507</v>
      </c>
      <c r="K56" s="473">
        <v>44791</v>
      </c>
      <c r="L56" s="58">
        <v>81</v>
      </c>
      <c r="M56" s="317">
        <v>1790</v>
      </c>
      <c r="N56" s="58">
        <v>8</v>
      </c>
      <c r="O56" s="317">
        <v>0</v>
      </c>
      <c r="P56" s="317">
        <v>18</v>
      </c>
      <c r="Q56" s="317">
        <v>3699</v>
      </c>
      <c r="R56" s="58">
        <v>0</v>
      </c>
      <c r="S56" s="317">
        <v>0</v>
      </c>
      <c r="T56" s="58">
        <v>107</v>
      </c>
      <c r="U56" s="317">
        <v>5489</v>
      </c>
      <c r="V56" s="317">
        <v>160614</v>
      </c>
      <c r="W56" s="58">
        <v>50280</v>
      </c>
      <c r="X56" s="485"/>
      <c r="Y56" s="58"/>
      <c r="Z56" s="58"/>
      <c r="AA56" s="58"/>
      <c r="AB56" s="58"/>
    </row>
    <row r="57" spans="1:28">
      <c r="A57" s="59" t="s">
        <v>246</v>
      </c>
      <c r="B57" s="479">
        <v>12981</v>
      </c>
      <c r="C57" s="540">
        <v>551.68758453199996</v>
      </c>
      <c r="D57" s="479">
        <v>138</v>
      </c>
      <c r="E57" s="540">
        <v>77.647841846999995</v>
      </c>
      <c r="F57" s="479">
        <v>16105</v>
      </c>
      <c r="G57" s="540">
        <v>12964.685946809001</v>
      </c>
      <c r="H57" s="479">
        <v>0</v>
      </c>
      <c r="I57" s="479">
        <v>0</v>
      </c>
      <c r="J57" s="541">
        <v>29224</v>
      </c>
      <c r="K57" s="480">
        <v>13594.021373187999</v>
      </c>
      <c r="L57" s="540">
        <v>52</v>
      </c>
      <c r="M57" s="479">
        <v>10101.797382545001</v>
      </c>
      <c r="N57" s="540">
        <v>9</v>
      </c>
      <c r="O57" s="479">
        <v>15323.423925883</v>
      </c>
      <c r="P57" s="479">
        <v>24</v>
      </c>
      <c r="Q57" s="479">
        <v>64.075037875000007</v>
      </c>
      <c r="R57" s="540">
        <v>0</v>
      </c>
      <c r="S57" s="479">
        <v>0</v>
      </c>
      <c r="T57" s="540">
        <v>85</v>
      </c>
      <c r="U57" s="479">
        <v>25489.296346303003</v>
      </c>
      <c r="V57" s="479">
        <v>29309</v>
      </c>
      <c r="W57" s="540">
        <v>39083.317719491002</v>
      </c>
      <c r="X57" s="485"/>
      <c r="Y57" s="58"/>
      <c r="Z57" s="58"/>
      <c r="AA57" s="58"/>
      <c r="AB57" s="58"/>
    </row>
    <row r="58" spans="1:28">
      <c r="A58" s="59" t="s">
        <v>2354</v>
      </c>
      <c r="B58" s="317">
        <v>111</v>
      </c>
      <c r="C58" s="58">
        <v>27</v>
      </c>
      <c r="D58" s="317">
        <v>0</v>
      </c>
      <c r="E58" s="58">
        <v>0</v>
      </c>
      <c r="F58" s="317">
        <v>9382</v>
      </c>
      <c r="G58" s="58">
        <v>9256</v>
      </c>
      <c r="H58" s="317">
        <v>0</v>
      </c>
      <c r="I58" s="317">
        <v>0</v>
      </c>
      <c r="J58" s="472">
        <v>9493</v>
      </c>
      <c r="K58" s="473">
        <v>9283</v>
      </c>
      <c r="L58" s="58">
        <v>5313</v>
      </c>
      <c r="M58" s="317">
        <v>191</v>
      </c>
      <c r="N58" s="58">
        <v>0</v>
      </c>
      <c r="O58" s="317">
        <v>0</v>
      </c>
      <c r="P58" s="317">
        <v>568</v>
      </c>
      <c r="Q58" s="317">
        <v>157</v>
      </c>
      <c r="R58" s="58">
        <v>0</v>
      </c>
      <c r="S58" s="317">
        <v>0</v>
      </c>
      <c r="T58" s="58">
        <v>5881</v>
      </c>
      <c r="U58" s="317">
        <v>348</v>
      </c>
      <c r="V58" s="317">
        <v>15374</v>
      </c>
      <c r="W58" s="58">
        <v>9631</v>
      </c>
      <c r="X58" s="485"/>
      <c r="Y58" s="58"/>
      <c r="Z58" s="58"/>
      <c r="AA58" s="58"/>
      <c r="AB58" s="58"/>
    </row>
    <row r="59" spans="1:28">
      <c r="A59" s="59" t="s">
        <v>2355</v>
      </c>
      <c r="B59" s="317">
        <v>152285</v>
      </c>
      <c r="C59" s="58">
        <v>4169</v>
      </c>
      <c r="D59" s="317">
        <v>19786</v>
      </c>
      <c r="E59" s="58">
        <v>955</v>
      </c>
      <c r="F59" s="317">
        <v>336</v>
      </c>
      <c r="G59" s="58">
        <v>11</v>
      </c>
      <c r="H59" s="317">
        <v>0</v>
      </c>
      <c r="I59" s="317">
        <v>0</v>
      </c>
      <c r="J59" s="472">
        <v>172407</v>
      </c>
      <c r="K59" s="473">
        <v>5135</v>
      </c>
      <c r="L59" s="58">
        <v>1160</v>
      </c>
      <c r="M59" s="317">
        <v>197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317">
        <v>0</v>
      </c>
      <c r="T59" s="58">
        <v>1160</v>
      </c>
      <c r="U59" s="317">
        <v>197</v>
      </c>
      <c r="V59" s="317">
        <v>173567</v>
      </c>
      <c r="W59" s="58">
        <v>5332</v>
      </c>
      <c r="X59" s="485"/>
      <c r="Y59" s="58"/>
      <c r="Z59" s="58"/>
      <c r="AA59" s="58"/>
      <c r="AB59" s="58"/>
    </row>
    <row r="60" spans="1:28">
      <c r="A60" s="59" t="s">
        <v>434</v>
      </c>
      <c r="B60" s="317">
        <v>17895</v>
      </c>
      <c r="C60" s="58">
        <v>1379</v>
      </c>
      <c r="D60" s="317">
        <v>3410</v>
      </c>
      <c r="E60" s="58">
        <v>1910</v>
      </c>
      <c r="F60" s="317">
        <v>111258</v>
      </c>
      <c r="G60" s="58">
        <v>137734</v>
      </c>
      <c r="H60" s="317">
        <v>0</v>
      </c>
      <c r="I60" s="317">
        <v>0</v>
      </c>
      <c r="J60" s="472">
        <v>132563</v>
      </c>
      <c r="K60" s="473">
        <v>141023</v>
      </c>
      <c r="L60" s="58">
        <v>149</v>
      </c>
      <c r="M60" s="317">
        <v>2235</v>
      </c>
      <c r="N60" s="58">
        <v>0</v>
      </c>
      <c r="O60" s="317">
        <v>0</v>
      </c>
      <c r="P60" s="317">
        <v>9</v>
      </c>
      <c r="Q60" s="317">
        <v>1985</v>
      </c>
      <c r="R60" s="58">
        <v>0</v>
      </c>
      <c r="S60" s="317">
        <v>0</v>
      </c>
      <c r="T60" s="58">
        <v>158</v>
      </c>
      <c r="U60" s="317">
        <v>4220</v>
      </c>
      <c r="V60" s="317">
        <v>132721</v>
      </c>
      <c r="W60" s="58">
        <v>145243</v>
      </c>
      <c r="X60" s="485"/>
      <c r="Y60" s="58"/>
      <c r="Z60" s="58"/>
      <c r="AA60" s="58"/>
      <c r="AB60" s="58"/>
    </row>
    <row r="61" spans="1:28">
      <c r="A61" s="60" t="s">
        <v>2356</v>
      </c>
      <c r="B61" s="474">
        <v>272</v>
      </c>
      <c r="C61" s="475">
        <v>157.694896298</v>
      </c>
      <c r="D61" s="474">
        <v>1</v>
      </c>
      <c r="E61" s="475">
        <v>0.81082065999999997</v>
      </c>
      <c r="F61" s="474">
        <v>5887</v>
      </c>
      <c r="G61" s="475">
        <v>6620.2423680100001</v>
      </c>
      <c r="H61" s="474">
        <v>0</v>
      </c>
      <c r="I61" s="474">
        <v>0</v>
      </c>
      <c r="J61" s="476">
        <v>6160</v>
      </c>
      <c r="K61" s="477">
        <v>6778.7480849679996</v>
      </c>
      <c r="L61" s="475">
        <v>3978</v>
      </c>
      <c r="M61" s="474">
        <v>360.73647886399999</v>
      </c>
      <c r="N61" s="475">
        <v>140</v>
      </c>
      <c r="O61" s="474">
        <v>9.2453160150000002</v>
      </c>
      <c r="P61" s="474">
        <v>167</v>
      </c>
      <c r="Q61" s="474">
        <v>131.41689701000001</v>
      </c>
      <c r="R61" s="475">
        <v>0</v>
      </c>
      <c r="S61" s="474">
        <v>0</v>
      </c>
      <c r="T61" s="475">
        <v>4285</v>
      </c>
      <c r="U61" s="474">
        <v>501.39869188900002</v>
      </c>
      <c r="V61" s="474">
        <v>10445</v>
      </c>
      <c r="W61" s="475">
        <v>7280.1467768570001</v>
      </c>
      <c r="X61" s="485"/>
      <c r="Y61" s="58"/>
      <c r="Z61" s="58"/>
      <c r="AA61" s="58"/>
      <c r="AB61" s="58"/>
    </row>
    <row r="62" spans="1:28">
      <c r="A62" s="59" t="s">
        <v>247</v>
      </c>
      <c r="B62" s="317">
        <v>1111</v>
      </c>
      <c r="C62" s="58">
        <v>127.870493694</v>
      </c>
      <c r="D62" s="317">
        <v>539</v>
      </c>
      <c r="E62" s="58">
        <v>11.619670361000001</v>
      </c>
      <c r="F62" s="317">
        <v>30142</v>
      </c>
      <c r="G62" s="58">
        <v>12827.161108214001</v>
      </c>
      <c r="H62" s="317">
        <v>0</v>
      </c>
      <c r="I62" s="317">
        <v>0</v>
      </c>
      <c r="J62" s="472">
        <v>31792</v>
      </c>
      <c r="K62" s="473">
        <v>12966.651272269</v>
      </c>
      <c r="L62" s="58">
        <v>12951</v>
      </c>
      <c r="M62" s="317">
        <v>516.01660166800002</v>
      </c>
      <c r="N62" s="58">
        <v>0</v>
      </c>
      <c r="O62" s="317">
        <v>0</v>
      </c>
      <c r="P62" s="317">
        <v>199</v>
      </c>
      <c r="Q62" s="317">
        <v>135.41455958200001</v>
      </c>
      <c r="R62" s="58">
        <v>0</v>
      </c>
      <c r="S62" s="317">
        <v>0</v>
      </c>
      <c r="T62" s="58">
        <v>13150</v>
      </c>
      <c r="U62" s="317">
        <v>651.43116125000006</v>
      </c>
      <c r="V62" s="317">
        <v>44942</v>
      </c>
      <c r="W62" s="58">
        <v>13618.082433519001</v>
      </c>
      <c r="X62" s="485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0</v>
      </c>
      <c r="D63" s="317">
        <v>0</v>
      </c>
      <c r="E63" s="58">
        <v>0</v>
      </c>
      <c r="F63" s="317">
        <v>1626</v>
      </c>
      <c r="G63" s="58">
        <v>1336</v>
      </c>
      <c r="H63" s="317">
        <v>0</v>
      </c>
      <c r="I63" s="317">
        <v>0</v>
      </c>
      <c r="J63" s="472">
        <v>1626</v>
      </c>
      <c r="K63" s="473">
        <v>1336</v>
      </c>
      <c r="L63" s="58">
        <v>0</v>
      </c>
      <c r="M63" s="317">
        <v>0</v>
      </c>
      <c r="N63" s="58">
        <v>0</v>
      </c>
      <c r="O63" s="317">
        <v>0</v>
      </c>
      <c r="P63" s="317">
        <v>32</v>
      </c>
      <c r="Q63" s="317">
        <v>2</v>
      </c>
      <c r="R63" s="58">
        <v>0</v>
      </c>
      <c r="S63" s="317">
        <v>0</v>
      </c>
      <c r="T63" s="58">
        <v>32</v>
      </c>
      <c r="U63" s="317">
        <v>2</v>
      </c>
      <c r="V63" s="317">
        <v>1658</v>
      </c>
      <c r="W63" s="58">
        <v>1338</v>
      </c>
      <c r="X63" s="485"/>
      <c r="Y63" s="58"/>
      <c r="Z63" s="58"/>
      <c r="AA63" s="58"/>
      <c r="AB63" s="58"/>
    </row>
    <row r="64" spans="1:28">
      <c r="A64" s="59" t="s">
        <v>248</v>
      </c>
      <c r="B64" s="317">
        <v>1324</v>
      </c>
      <c r="C64" s="58">
        <v>898.70428536199995</v>
      </c>
      <c r="D64" s="317">
        <v>2318</v>
      </c>
      <c r="E64" s="58">
        <v>593.68151318299999</v>
      </c>
      <c r="F64" s="317">
        <v>7959</v>
      </c>
      <c r="G64" s="58">
        <v>15300.261465105001</v>
      </c>
      <c r="H64" s="317">
        <v>0</v>
      </c>
      <c r="I64" s="317">
        <v>0</v>
      </c>
      <c r="J64" s="472">
        <v>11601</v>
      </c>
      <c r="K64" s="473">
        <v>16792.64726365</v>
      </c>
      <c r="L64" s="58">
        <v>148092</v>
      </c>
      <c r="M64" s="317">
        <v>9935.9706391750005</v>
      </c>
      <c r="N64" s="58">
        <v>1480</v>
      </c>
      <c r="O64" s="317">
        <v>214.17341679699999</v>
      </c>
      <c r="P64" s="317">
        <v>1077</v>
      </c>
      <c r="Q64" s="317">
        <v>970.47951974199998</v>
      </c>
      <c r="R64" s="58">
        <v>0</v>
      </c>
      <c r="S64" s="317">
        <v>0</v>
      </c>
      <c r="T64" s="58">
        <v>150649</v>
      </c>
      <c r="U64" s="317">
        <v>11120.623575714</v>
      </c>
      <c r="V64" s="317">
        <v>162250</v>
      </c>
      <c r="W64" s="58">
        <v>27913.270839363999</v>
      </c>
      <c r="X64" s="485"/>
      <c r="Y64" s="58"/>
      <c r="Z64" s="58"/>
      <c r="AA64" s="58"/>
      <c r="AB64" s="58"/>
    </row>
    <row r="65" spans="1:28">
      <c r="A65" s="59" t="s">
        <v>2358</v>
      </c>
      <c r="B65" s="317">
        <v>71914</v>
      </c>
      <c r="C65" s="58">
        <v>746.63155616899996</v>
      </c>
      <c r="D65" s="317">
        <v>24</v>
      </c>
      <c r="E65" s="58">
        <v>-0.75864142899999998</v>
      </c>
      <c r="F65" s="317">
        <v>3641</v>
      </c>
      <c r="G65" s="58">
        <v>3029.1137980499998</v>
      </c>
      <c r="H65" s="317">
        <v>0</v>
      </c>
      <c r="I65" s="317">
        <v>0</v>
      </c>
      <c r="J65" s="472">
        <v>75579</v>
      </c>
      <c r="K65" s="473">
        <v>3774.9867127899997</v>
      </c>
      <c r="L65" s="58">
        <v>3254</v>
      </c>
      <c r="M65" s="317">
        <v>740.55658363999999</v>
      </c>
      <c r="N65" s="58">
        <v>0</v>
      </c>
      <c r="O65" s="317">
        <v>0</v>
      </c>
      <c r="P65" s="317">
        <v>2197</v>
      </c>
      <c r="Q65" s="317">
        <v>19394.298000144001</v>
      </c>
      <c r="R65" s="58">
        <v>0</v>
      </c>
      <c r="S65" s="317">
        <v>0</v>
      </c>
      <c r="T65" s="58">
        <v>5451</v>
      </c>
      <c r="U65" s="317">
        <v>20134.854583783999</v>
      </c>
      <c r="V65" s="317">
        <v>81030</v>
      </c>
      <c r="W65" s="58">
        <v>23909.841296573999</v>
      </c>
      <c r="X65" s="485"/>
      <c r="Y65" s="58"/>
      <c r="Z65" s="58"/>
      <c r="AA65" s="58"/>
      <c r="AB65" s="58"/>
    </row>
    <row r="66" spans="1:28">
      <c r="A66" s="60" t="s">
        <v>2359</v>
      </c>
      <c r="B66" s="317">
        <v>74</v>
      </c>
      <c r="C66" s="58">
        <v>9.3187870250000007</v>
      </c>
      <c r="D66" s="317">
        <v>6</v>
      </c>
      <c r="E66" s="58">
        <v>1.54734375</v>
      </c>
      <c r="F66" s="317">
        <v>1432</v>
      </c>
      <c r="G66" s="58">
        <v>522.17253860300002</v>
      </c>
      <c r="H66" s="317">
        <v>0</v>
      </c>
      <c r="I66" s="317">
        <v>0</v>
      </c>
      <c r="J66" s="472">
        <v>1512</v>
      </c>
      <c r="K66" s="473">
        <v>533.03866937800001</v>
      </c>
      <c r="L66" s="58">
        <v>10925</v>
      </c>
      <c r="M66" s="317">
        <v>779.60162733499999</v>
      </c>
      <c r="N66" s="58">
        <v>0</v>
      </c>
      <c r="O66" s="317">
        <v>0</v>
      </c>
      <c r="P66" s="317">
        <v>14521</v>
      </c>
      <c r="Q66" s="317">
        <v>1884.853394402</v>
      </c>
      <c r="R66" s="58">
        <v>0</v>
      </c>
      <c r="S66" s="317">
        <v>0</v>
      </c>
      <c r="T66" s="58">
        <v>25446</v>
      </c>
      <c r="U66" s="317">
        <v>2664.4550217370002</v>
      </c>
      <c r="V66" s="317">
        <v>26958</v>
      </c>
      <c r="W66" s="58">
        <v>3197.4936911150003</v>
      </c>
      <c r="X66" s="485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79">
        <v>0</v>
      </c>
      <c r="N67" s="540">
        <v>0</v>
      </c>
      <c r="O67" s="479">
        <v>0</v>
      </c>
      <c r="P67" s="479">
        <v>0</v>
      </c>
      <c r="Q67" s="479">
        <v>0</v>
      </c>
      <c r="R67" s="540">
        <v>0</v>
      </c>
      <c r="S67" s="479">
        <v>0</v>
      </c>
      <c r="T67" s="540">
        <v>0</v>
      </c>
      <c r="U67" s="479">
        <v>0</v>
      </c>
      <c r="V67" s="479">
        <v>0</v>
      </c>
      <c r="W67" s="540">
        <v>0</v>
      </c>
      <c r="X67" s="485"/>
      <c r="Y67" s="58"/>
      <c r="Z67" s="58"/>
      <c r="AA67" s="58"/>
      <c r="AB67" s="58"/>
    </row>
    <row r="68" spans="1:28">
      <c r="A68" s="59" t="s">
        <v>659</v>
      </c>
      <c r="B68" s="317">
        <v>289</v>
      </c>
      <c r="C68" s="58">
        <v>149.12659435500001</v>
      </c>
      <c r="D68" s="317">
        <v>0</v>
      </c>
      <c r="E68" s="58">
        <v>0</v>
      </c>
      <c r="F68" s="317">
        <v>12922</v>
      </c>
      <c r="G68" s="58">
        <v>14756.439482399999</v>
      </c>
      <c r="H68" s="317">
        <v>0</v>
      </c>
      <c r="I68" s="317">
        <v>13230</v>
      </c>
      <c r="J68" s="472">
        <v>13211</v>
      </c>
      <c r="K68" s="473">
        <v>28135.566076754996</v>
      </c>
      <c r="L68" s="58">
        <v>17</v>
      </c>
      <c r="M68" s="317">
        <v>266.65773904600002</v>
      </c>
      <c r="N68" s="58">
        <v>0</v>
      </c>
      <c r="O68" s="317">
        <v>0</v>
      </c>
      <c r="P68" s="317">
        <v>2</v>
      </c>
      <c r="Q68" s="317">
        <v>57.931026029999998</v>
      </c>
      <c r="R68" s="58">
        <v>0</v>
      </c>
      <c r="S68" s="317">
        <v>0</v>
      </c>
      <c r="T68" s="58">
        <v>19</v>
      </c>
      <c r="U68" s="317">
        <v>324.58876507600002</v>
      </c>
      <c r="V68" s="317">
        <v>13230</v>
      </c>
      <c r="W68" s="58">
        <v>28460.154841830998</v>
      </c>
      <c r="X68" s="485"/>
      <c r="Y68" s="58"/>
      <c r="Z68" s="58"/>
      <c r="AA68" s="58"/>
      <c r="AB68" s="58"/>
    </row>
    <row r="69" spans="1:28">
      <c r="A69" s="59" t="s">
        <v>249</v>
      </c>
      <c r="B69" s="317">
        <v>27544</v>
      </c>
      <c r="C69" s="58">
        <v>2143.2681483619999</v>
      </c>
      <c r="D69" s="317">
        <v>100</v>
      </c>
      <c r="E69" s="58">
        <v>30.824522389999998</v>
      </c>
      <c r="F69" s="317">
        <v>860344</v>
      </c>
      <c r="G69" s="58">
        <v>60441.972663998</v>
      </c>
      <c r="H69" s="317">
        <v>0</v>
      </c>
      <c r="I69" s="317">
        <v>0</v>
      </c>
      <c r="J69" s="472">
        <v>887988</v>
      </c>
      <c r="K69" s="473">
        <v>62616.065334750005</v>
      </c>
      <c r="L69" s="58">
        <v>22805</v>
      </c>
      <c r="M69" s="317">
        <v>3786.4582654559999</v>
      </c>
      <c r="N69" s="58">
        <v>0</v>
      </c>
      <c r="O69" s="317">
        <v>0</v>
      </c>
      <c r="P69" s="317">
        <v>675769</v>
      </c>
      <c r="Q69" s="317">
        <v>8252.2145898380004</v>
      </c>
      <c r="R69" s="58">
        <v>0</v>
      </c>
      <c r="S69" s="317">
        <v>0</v>
      </c>
      <c r="T69" s="58">
        <v>698574</v>
      </c>
      <c r="U69" s="317">
        <v>12038.672855294</v>
      </c>
      <c r="V69" s="317">
        <v>1586562</v>
      </c>
      <c r="W69" s="58">
        <v>74654.738190044009</v>
      </c>
      <c r="X69" s="485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317">
        <v>0</v>
      </c>
      <c r="N70" s="58">
        <v>0</v>
      </c>
      <c r="O70" s="317">
        <v>0</v>
      </c>
      <c r="P70" s="317">
        <v>0</v>
      </c>
      <c r="Q70" s="317">
        <v>0</v>
      </c>
      <c r="R70" s="58">
        <v>0</v>
      </c>
      <c r="S70" s="317">
        <v>0</v>
      </c>
      <c r="T70" s="58">
        <v>0</v>
      </c>
      <c r="U70" s="317">
        <v>0</v>
      </c>
      <c r="V70" s="317">
        <v>0</v>
      </c>
      <c r="W70" s="58">
        <v>0</v>
      </c>
      <c r="X70" s="485"/>
      <c r="Y70" s="58"/>
      <c r="Z70" s="58"/>
      <c r="AA70" s="58"/>
      <c r="AB70" s="58"/>
    </row>
    <row r="71" spans="1:28">
      <c r="A71" s="60" t="s">
        <v>660</v>
      </c>
      <c r="B71" s="474">
        <v>121</v>
      </c>
      <c r="C71" s="475">
        <v>1</v>
      </c>
      <c r="D71" s="474">
        <v>0</v>
      </c>
      <c r="E71" s="475">
        <v>0</v>
      </c>
      <c r="F71" s="474">
        <v>6664</v>
      </c>
      <c r="G71" s="475">
        <v>1607</v>
      </c>
      <c r="H71" s="474">
        <v>0</v>
      </c>
      <c r="I71" s="474">
        <v>0</v>
      </c>
      <c r="J71" s="476">
        <v>6785</v>
      </c>
      <c r="K71" s="477">
        <v>1608</v>
      </c>
      <c r="L71" s="475">
        <v>80</v>
      </c>
      <c r="M71" s="474">
        <v>1</v>
      </c>
      <c r="N71" s="475">
        <v>0</v>
      </c>
      <c r="O71" s="474">
        <v>0</v>
      </c>
      <c r="P71" s="474">
        <v>0</v>
      </c>
      <c r="Q71" s="474">
        <v>0</v>
      </c>
      <c r="R71" s="475">
        <v>0</v>
      </c>
      <c r="S71" s="474">
        <v>0</v>
      </c>
      <c r="T71" s="475">
        <v>80</v>
      </c>
      <c r="U71" s="474">
        <v>1</v>
      </c>
      <c r="V71" s="474">
        <v>6865</v>
      </c>
      <c r="W71" s="475">
        <v>1609</v>
      </c>
      <c r="X71" s="485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32</v>
      </c>
      <c r="G72" s="58">
        <v>0</v>
      </c>
      <c r="H72" s="317">
        <v>0</v>
      </c>
      <c r="I72" s="317">
        <v>0</v>
      </c>
      <c r="J72" s="472">
        <v>32</v>
      </c>
      <c r="K72" s="473">
        <v>0</v>
      </c>
      <c r="L72" s="58">
        <v>0</v>
      </c>
      <c r="M72" s="317">
        <v>0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317">
        <v>0</v>
      </c>
      <c r="T72" s="58">
        <v>0</v>
      </c>
      <c r="U72" s="317">
        <v>0</v>
      </c>
      <c r="V72" s="317">
        <v>32</v>
      </c>
      <c r="W72" s="58">
        <v>0</v>
      </c>
      <c r="X72" s="485"/>
      <c r="Y72" s="58"/>
      <c r="Z72" s="58"/>
      <c r="AA72" s="58"/>
      <c r="AB72" s="58"/>
    </row>
    <row r="73" spans="1:28">
      <c r="A73" s="59" t="s">
        <v>426</v>
      </c>
      <c r="B73" s="317">
        <v>45</v>
      </c>
      <c r="C73" s="58">
        <v>2.742052508</v>
      </c>
      <c r="D73" s="317">
        <v>0</v>
      </c>
      <c r="E73" s="58">
        <v>0</v>
      </c>
      <c r="F73" s="317">
        <v>849</v>
      </c>
      <c r="G73" s="58">
        <v>800.34818543699998</v>
      </c>
      <c r="H73" s="317">
        <v>0</v>
      </c>
      <c r="I73" s="317">
        <v>0</v>
      </c>
      <c r="J73" s="472">
        <v>894</v>
      </c>
      <c r="K73" s="473">
        <v>803.09023794500001</v>
      </c>
      <c r="L73" s="58">
        <v>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0</v>
      </c>
      <c r="S73" s="317">
        <v>0</v>
      </c>
      <c r="T73" s="58">
        <v>0</v>
      </c>
      <c r="U73" s="317">
        <v>0</v>
      </c>
      <c r="V73" s="317">
        <v>894</v>
      </c>
      <c r="W73" s="58">
        <v>803.09023794500001</v>
      </c>
      <c r="X73" s="485"/>
      <c r="Y73" s="58"/>
      <c r="Z73" s="58"/>
      <c r="AA73" s="58"/>
      <c r="AB73" s="58"/>
    </row>
    <row r="74" spans="1:28">
      <c r="A74" s="59" t="s">
        <v>251</v>
      </c>
      <c r="B74" s="317">
        <v>4912</v>
      </c>
      <c r="C74" s="58">
        <v>326.53543906200002</v>
      </c>
      <c r="D74" s="317">
        <v>64</v>
      </c>
      <c r="E74" s="58">
        <v>81.413960242000002</v>
      </c>
      <c r="F74" s="317">
        <v>101559</v>
      </c>
      <c r="G74" s="58">
        <v>103667.272596817</v>
      </c>
      <c r="H74" s="317">
        <v>8885</v>
      </c>
      <c r="I74" s="317">
        <v>0</v>
      </c>
      <c r="J74" s="472">
        <v>115420</v>
      </c>
      <c r="K74" s="473">
        <v>104075.22199612101</v>
      </c>
      <c r="L74" s="58">
        <v>86135</v>
      </c>
      <c r="M74" s="317">
        <v>6422.3378178510002</v>
      </c>
      <c r="N74" s="58">
        <v>55389</v>
      </c>
      <c r="O74" s="317">
        <v>2286.1697198080001</v>
      </c>
      <c r="P74" s="317">
        <v>7636</v>
      </c>
      <c r="Q74" s="317">
        <v>7032.5555508970001</v>
      </c>
      <c r="R74" s="58">
        <v>0</v>
      </c>
      <c r="S74" s="317">
        <v>0</v>
      </c>
      <c r="T74" s="58">
        <v>149160</v>
      </c>
      <c r="U74" s="317">
        <v>15741.063088555999</v>
      </c>
      <c r="V74" s="317">
        <v>264580</v>
      </c>
      <c r="W74" s="58">
        <v>119816.285084677</v>
      </c>
      <c r="X74" s="485"/>
      <c r="Y74" s="58"/>
      <c r="Z74" s="58"/>
      <c r="AA74" s="58"/>
      <c r="AB74" s="58"/>
    </row>
    <row r="75" spans="1:28">
      <c r="A75" s="59" t="s">
        <v>252</v>
      </c>
      <c r="B75" s="317">
        <v>145</v>
      </c>
      <c r="C75" s="58">
        <v>20</v>
      </c>
      <c r="D75" s="317">
        <v>35</v>
      </c>
      <c r="E75" s="58">
        <v>-5</v>
      </c>
      <c r="F75" s="317">
        <v>39641</v>
      </c>
      <c r="G75" s="58">
        <v>42427</v>
      </c>
      <c r="H75" s="317">
        <v>0</v>
      </c>
      <c r="I75" s="317">
        <v>0</v>
      </c>
      <c r="J75" s="472">
        <v>39821</v>
      </c>
      <c r="K75" s="473">
        <v>42442</v>
      </c>
      <c r="L75" s="58">
        <v>1345</v>
      </c>
      <c r="M75" s="317">
        <v>33</v>
      </c>
      <c r="N75" s="58">
        <v>350056</v>
      </c>
      <c r="O75" s="317">
        <v>9634</v>
      </c>
      <c r="P75" s="317">
        <v>10140</v>
      </c>
      <c r="Q75" s="317">
        <v>5476</v>
      </c>
      <c r="R75" s="58">
        <v>0</v>
      </c>
      <c r="S75" s="317">
        <v>0</v>
      </c>
      <c r="T75" s="58">
        <v>361541</v>
      </c>
      <c r="U75" s="317">
        <v>15143</v>
      </c>
      <c r="V75" s="317">
        <v>401362</v>
      </c>
      <c r="W75" s="58">
        <v>57585</v>
      </c>
      <c r="X75" s="485"/>
      <c r="Y75" s="58"/>
      <c r="Z75" s="58"/>
      <c r="AA75" s="58"/>
      <c r="AB75" s="58"/>
    </row>
    <row r="76" spans="1:28" ht="13.5" thickBot="1">
      <c r="A76" s="62" t="s">
        <v>1618</v>
      </c>
      <c r="B76" s="479">
        <v>682783</v>
      </c>
      <c r="C76" s="479">
        <v>25081.929578597999</v>
      </c>
      <c r="D76" s="479">
        <v>93813</v>
      </c>
      <c r="E76" s="479">
        <v>38184.767617842997</v>
      </c>
      <c r="F76" s="479">
        <v>1501399</v>
      </c>
      <c r="G76" s="479">
        <v>666126.64197371702</v>
      </c>
      <c r="H76" s="479">
        <v>48746</v>
      </c>
      <c r="I76" s="479">
        <v>167691</v>
      </c>
      <c r="J76" s="479">
        <v>2326741</v>
      </c>
      <c r="K76" s="479">
        <v>897084.33917015779</v>
      </c>
      <c r="L76" s="479">
        <v>440864</v>
      </c>
      <c r="M76" s="479">
        <v>41895.767642841005</v>
      </c>
      <c r="N76" s="479">
        <v>407120</v>
      </c>
      <c r="O76" s="479">
        <v>27595.012378503001</v>
      </c>
      <c r="P76" s="479">
        <v>715984</v>
      </c>
      <c r="Q76" s="479">
        <v>53115.174175519998</v>
      </c>
      <c r="R76" s="479">
        <v>0</v>
      </c>
      <c r="S76" s="479">
        <v>0</v>
      </c>
      <c r="T76" s="479">
        <v>1563968</v>
      </c>
      <c r="U76" s="479">
        <v>122605.95419686401</v>
      </c>
      <c r="V76" s="479">
        <v>3890709</v>
      </c>
      <c r="W76" s="491">
        <v>1019690.2933670219</v>
      </c>
      <c r="X76" s="485"/>
      <c r="Y76" s="58"/>
      <c r="Z76" s="58"/>
      <c r="AA76" s="58"/>
      <c r="AB76" s="58"/>
    </row>
    <row r="77" spans="1:28" ht="13.5" thickBot="1">
      <c r="A77" s="195" t="s">
        <v>2021</v>
      </c>
      <c r="B77" s="88">
        <v>682783</v>
      </c>
      <c r="C77" s="88">
        <v>25081.929578597999</v>
      </c>
      <c r="D77" s="88">
        <v>93813</v>
      </c>
      <c r="E77" s="88">
        <v>38225.767617842997</v>
      </c>
      <c r="F77" s="88">
        <v>1536126</v>
      </c>
      <c r="G77" s="132">
        <v>678133.41778661602</v>
      </c>
      <c r="H77" s="88">
        <v>48746</v>
      </c>
      <c r="I77" s="88">
        <v>167691</v>
      </c>
      <c r="J77" s="88">
        <v>2361468</v>
      </c>
      <c r="K77" s="575">
        <v>909132.11498305679</v>
      </c>
      <c r="L77" s="88">
        <v>440864</v>
      </c>
      <c r="M77" s="88">
        <v>41895.767642841005</v>
      </c>
      <c r="N77" s="88">
        <v>407120</v>
      </c>
      <c r="O77" s="88">
        <v>27595.012378503001</v>
      </c>
      <c r="P77" s="88">
        <v>716198</v>
      </c>
      <c r="Q77" s="88">
        <v>53104.474141300001</v>
      </c>
      <c r="R77" s="88">
        <v>0</v>
      </c>
      <c r="S77" s="88">
        <v>0</v>
      </c>
      <c r="T77" s="88">
        <v>1564182</v>
      </c>
      <c r="U77" s="88">
        <v>122595.25416264401</v>
      </c>
      <c r="V77" s="88">
        <v>3925650</v>
      </c>
      <c r="W77" s="88">
        <v>1031727.3691457009</v>
      </c>
    </row>
    <row r="80" spans="1:28" ht="13.5" thickBot="1"/>
    <row r="81" spans="1:1" ht="13.5" thickBot="1">
      <c r="A81" s="609" t="s">
        <v>1909</v>
      </c>
    </row>
  </sheetData>
  <mergeCells count="18">
    <mergeCell ref="A5:K6"/>
    <mergeCell ref="L5:W6"/>
    <mergeCell ref="A9:A13"/>
    <mergeCell ref="B9:K9"/>
    <mergeCell ref="L9:U9"/>
    <mergeCell ref="V9:W12"/>
    <mergeCell ref="B10:E10"/>
    <mergeCell ref="J10:K12"/>
    <mergeCell ref="L10:O10"/>
    <mergeCell ref="T10:U12"/>
    <mergeCell ref="L11:M12"/>
    <mergeCell ref="N11:O12"/>
    <mergeCell ref="R10:S12"/>
    <mergeCell ref="P10:Q12"/>
    <mergeCell ref="B11:C12"/>
    <mergeCell ref="D11:E12"/>
    <mergeCell ref="F10:G12"/>
    <mergeCell ref="H10:I12"/>
  </mergeCells>
  <phoneticPr fontId="2" type="noConversion"/>
  <hyperlinks>
    <hyperlink ref="A1" location="icindekiler!A11" display="İÇİNDEKİLER"/>
    <hyperlink ref="A2" location="Index!A11" display="INDEX"/>
    <hyperlink ref="B1" location="'40'!A81" display="▼"/>
    <hyperlink ref="A81" location="'40'!A1" display="▲"/>
  </hyperlinks>
  <pageMargins left="0.52" right="0.26" top="1" bottom="1" header="0.5" footer="0.5"/>
  <pageSetup paperSize="9" scale="65" orientation="portrait" horizontalDpi="1200" verticalDpi="1200" r:id="rId1"/>
  <headerFooter alignWithMargins="0"/>
  <webPublishItems count="1">
    <webPublishItem id="11406" divId="Tablolar son_11406" sourceType="sheet" destinationFile="F:\karıştı valla\Tablolar\Tablolar Son\40.htm"/>
  </webPublishItem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workbookViewId="0">
      <selection activeCell="A3" sqref="A3"/>
    </sheetView>
  </sheetViews>
  <sheetFormatPr defaultRowHeight="12.75"/>
  <cols>
    <col min="1" max="1" width="21.140625" style="1" customWidth="1"/>
    <col min="2" max="2" width="10.7109375" style="1" customWidth="1"/>
    <col min="3" max="3" width="10.85546875" style="1" customWidth="1"/>
    <col min="4" max="4" width="8.7109375" style="1" customWidth="1"/>
    <col min="5" max="5" width="8.42578125" style="1" customWidth="1"/>
    <col min="6" max="6" width="9.85546875" style="1" customWidth="1"/>
    <col min="7" max="7" width="9" style="1" customWidth="1"/>
    <col min="8" max="8" width="9.85546875" style="1" customWidth="1"/>
    <col min="9" max="9" width="10" style="1" customWidth="1"/>
    <col min="10" max="10" width="8.7109375" style="1" customWidth="1"/>
    <col min="11" max="11" width="9.28515625" style="1" customWidth="1"/>
    <col min="12" max="12" width="8.5703125" style="1" customWidth="1"/>
    <col min="13" max="13" width="8.7109375" style="1" customWidth="1"/>
    <col min="14" max="14" width="9.140625" style="1"/>
    <col min="15" max="15" width="10" style="1" customWidth="1"/>
    <col min="16" max="16" width="10.5703125" style="1" bestFit="1" customWidth="1"/>
    <col min="17" max="17" width="13.28515625" style="1" bestFit="1" customWidth="1"/>
    <col min="18" max="18" width="10.5703125" style="1" bestFit="1" customWidth="1"/>
    <col min="19" max="21" width="12.140625" style="1" bestFit="1" customWidth="1"/>
    <col min="22" max="22" width="10.5703125" style="1" bestFit="1" customWidth="1"/>
    <col min="23" max="23" width="13.28515625" style="1" bestFit="1" customWidth="1"/>
    <col min="24" max="24" width="8.7109375" style="1" bestFit="1" customWidth="1"/>
    <col min="25" max="26" width="10.5703125" style="1" bestFit="1" customWidth="1"/>
    <col min="27" max="27" width="14.28515625" style="1" bestFit="1" customWidth="1"/>
    <col min="28" max="28" width="13.42578125" style="1" customWidth="1"/>
    <col min="29" max="29" width="14.28515625" style="1" bestFit="1" customWidth="1"/>
    <col min="30" max="31" width="10.5703125" style="1" bestFit="1" customWidth="1"/>
    <col min="32" max="32" width="13" style="1" customWidth="1"/>
    <col min="33" max="33" width="10.5703125" style="1" bestFit="1" customWidth="1"/>
    <col min="34" max="16384" width="9.140625" style="1"/>
  </cols>
  <sheetData>
    <row r="1" spans="1:33">
      <c r="A1" s="7" t="s">
        <v>1438</v>
      </c>
      <c r="B1" s="546" t="s">
        <v>1908</v>
      </c>
    </row>
    <row r="2" spans="1:33">
      <c r="A2" s="179" t="s">
        <v>1437</v>
      </c>
    </row>
    <row r="3" spans="1:33">
      <c r="A3" s="26" t="s">
        <v>2500</v>
      </c>
      <c r="AG3" s="27" t="s">
        <v>2501</v>
      </c>
    </row>
    <row r="4" spans="1:33">
      <c r="A4" s="26"/>
      <c r="U4" s="27"/>
    </row>
    <row r="5" spans="1:33">
      <c r="A5" s="805" t="s">
        <v>436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6" t="s">
        <v>1782</v>
      </c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  <c r="AF5" s="806"/>
      <c r="AG5" s="806"/>
    </row>
    <row r="6" spans="1:33">
      <c r="A6" s="805"/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</row>
    <row r="7" spans="1:33">
      <c r="A7" s="170"/>
      <c r="B7" s="170"/>
      <c r="C7" s="170"/>
      <c r="D7" s="170"/>
      <c r="E7" s="170"/>
      <c r="F7" s="170"/>
      <c r="G7" s="170"/>
      <c r="H7" s="170"/>
      <c r="I7" s="170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</row>
    <row r="8" spans="1:33">
      <c r="A8" s="170"/>
      <c r="B8" s="170"/>
      <c r="C8" s="170"/>
      <c r="D8" s="170"/>
      <c r="E8" s="170"/>
      <c r="F8" s="170"/>
      <c r="G8" s="170"/>
      <c r="H8" s="170"/>
      <c r="I8" s="170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</row>
    <row r="9" spans="1:33">
      <c r="A9" s="170"/>
      <c r="B9" s="170"/>
      <c r="C9" s="170"/>
      <c r="D9" s="170"/>
      <c r="E9" s="170"/>
      <c r="F9" s="170"/>
      <c r="G9" s="170"/>
      <c r="H9" s="170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</row>
    <row r="10" spans="1:33" ht="13.5" thickBot="1">
      <c r="A10" s="26" t="s">
        <v>1606</v>
      </c>
    </row>
    <row r="11" spans="1:33" ht="13.5" customHeight="1" thickBot="1">
      <c r="A11" s="697" t="s">
        <v>1667</v>
      </c>
      <c r="B11" s="799" t="s">
        <v>472</v>
      </c>
      <c r="C11" s="800"/>
      <c r="D11" s="800"/>
      <c r="E11" s="800"/>
      <c r="F11" s="800"/>
      <c r="G11" s="801"/>
      <c r="H11" s="807" t="s">
        <v>2408</v>
      </c>
      <c r="I11" s="808"/>
      <c r="J11" s="808"/>
      <c r="K11" s="808"/>
      <c r="L11" s="808"/>
      <c r="M11" s="809"/>
      <c r="N11" s="799" t="s">
        <v>2409</v>
      </c>
      <c r="O11" s="801"/>
      <c r="P11" s="807" t="s">
        <v>2416</v>
      </c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809"/>
      <c r="AB11" s="810" t="s">
        <v>2417</v>
      </c>
      <c r="AC11" s="811"/>
      <c r="AD11" s="811"/>
      <c r="AE11" s="811"/>
      <c r="AF11" s="811"/>
      <c r="AG11" s="812"/>
    </row>
    <row r="12" spans="1:33" ht="82.5" customHeight="1" thickBot="1">
      <c r="A12" s="698"/>
      <c r="B12" s="802"/>
      <c r="C12" s="803"/>
      <c r="D12" s="803"/>
      <c r="E12" s="803"/>
      <c r="F12" s="803"/>
      <c r="G12" s="804"/>
      <c r="H12" s="797" t="s">
        <v>2405</v>
      </c>
      <c r="I12" s="798"/>
      <c r="J12" s="797" t="s">
        <v>2406</v>
      </c>
      <c r="K12" s="798"/>
      <c r="L12" s="797" t="s">
        <v>2407</v>
      </c>
      <c r="M12" s="798"/>
      <c r="N12" s="802"/>
      <c r="O12" s="804"/>
      <c r="P12" s="797" t="s">
        <v>2410</v>
      </c>
      <c r="Q12" s="798"/>
      <c r="R12" s="797" t="s">
        <v>2411</v>
      </c>
      <c r="S12" s="798"/>
      <c r="T12" s="797" t="s">
        <v>2412</v>
      </c>
      <c r="U12" s="798"/>
      <c r="V12" s="797" t="s">
        <v>2413</v>
      </c>
      <c r="W12" s="798"/>
      <c r="X12" s="797" t="s">
        <v>2414</v>
      </c>
      <c r="Y12" s="798"/>
      <c r="Z12" s="797" t="s">
        <v>2415</v>
      </c>
      <c r="AA12" s="798"/>
      <c r="AB12" s="813"/>
      <c r="AC12" s="814"/>
      <c r="AD12" s="814"/>
      <c r="AE12" s="814"/>
      <c r="AF12" s="814"/>
      <c r="AG12" s="815"/>
    </row>
    <row r="13" spans="1:33" ht="97.5" customHeight="1" thickBot="1">
      <c r="A13" s="699"/>
      <c r="B13" s="172" t="s">
        <v>2418</v>
      </c>
      <c r="C13" s="172" t="s">
        <v>2395</v>
      </c>
      <c r="D13" s="172" t="s">
        <v>2396</v>
      </c>
      <c r="E13" s="172" t="s">
        <v>1607</v>
      </c>
      <c r="F13" s="172" t="s">
        <v>2419</v>
      </c>
      <c r="G13" s="172" t="s">
        <v>2398</v>
      </c>
      <c r="H13" s="172" t="s">
        <v>2399</v>
      </c>
      <c r="I13" s="172" t="s">
        <v>2400</v>
      </c>
      <c r="J13" s="172" t="s">
        <v>2401</v>
      </c>
      <c r="K13" s="172" t="s">
        <v>2400</v>
      </c>
      <c r="L13" s="172" t="s">
        <v>2399</v>
      </c>
      <c r="M13" s="172" t="s">
        <v>2400</v>
      </c>
      <c r="N13" s="172" t="s">
        <v>2399</v>
      </c>
      <c r="O13" s="172" t="s">
        <v>2400</v>
      </c>
      <c r="P13" s="172" t="s">
        <v>2399</v>
      </c>
      <c r="Q13" s="172" t="s">
        <v>2400</v>
      </c>
      <c r="R13" s="172" t="s">
        <v>2399</v>
      </c>
      <c r="S13" s="172" t="s">
        <v>2400</v>
      </c>
      <c r="T13" s="172" t="s">
        <v>2399</v>
      </c>
      <c r="U13" s="172" t="s">
        <v>2400</v>
      </c>
      <c r="V13" s="172" t="s">
        <v>2399</v>
      </c>
      <c r="W13" s="172" t="s">
        <v>2400</v>
      </c>
      <c r="X13" s="172" t="s">
        <v>2399</v>
      </c>
      <c r="Y13" s="172" t="s">
        <v>2400</v>
      </c>
      <c r="Z13" s="172" t="s">
        <v>2399</v>
      </c>
      <c r="AA13" s="172" t="s">
        <v>2400</v>
      </c>
      <c r="AB13" s="172" t="s">
        <v>2402</v>
      </c>
      <c r="AC13" s="172" t="s">
        <v>1608</v>
      </c>
      <c r="AD13" s="172" t="s">
        <v>2403</v>
      </c>
      <c r="AE13" s="172" t="s">
        <v>1607</v>
      </c>
      <c r="AF13" s="172" t="s">
        <v>2397</v>
      </c>
      <c r="AG13" s="172" t="s">
        <v>2404</v>
      </c>
    </row>
    <row r="14" spans="1:33" ht="12.75" customHeight="1">
      <c r="A14" s="57" t="s">
        <v>1928</v>
      </c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</row>
    <row r="15" spans="1:33" ht="13.5" customHeight="1">
      <c r="A15" s="542" t="s">
        <v>626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3">
      <c r="A16" s="59" t="s">
        <v>627</v>
      </c>
      <c r="B16" s="578">
        <v>0</v>
      </c>
      <c r="C16" s="578">
        <v>0</v>
      </c>
      <c r="D16" s="578">
        <v>0</v>
      </c>
      <c r="E16" s="578">
        <v>0</v>
      </c>
      <c r="F16" s="578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8">
        <v>0</v>
      </c>
      <c r="R16" s="578">
        <v>0</v>
      </c>
      <c r="S16" s="578">
        <v>0</v>
      </c>
      <c r="T16" s="578">
        <v>0</v>
      </c>
      <c r="U16" s="578">
        <v>0</v>
      </c>
      <c r="V16" s="578">
        <v>0</v>
      </c>
      <c r="W16" s="578">
        <v>0</v>
      </c>
      <c r="X16" s="578">
        <v>0</v>
      </c>
      <c r="Y16" s="578">
        <v>0</v>
      </c>
      <c r="Z16" s="578">
        <v>0</v>
      </c>
      <c r="AA16" s="578">
        <v>0</v>
      </c>
      <c r="AB16" s="578">
        <v>0</v>
      </c>
      <c r="AC16" s="578">
        <v>0</v>
      </c>
      <c r="AD16" s="578">
        <v>0</v>
      </c>
      <c r="AE16" s="578">
        <v>0</v>
      </c>
      <c r="AF16" s="578">
        <v>0</v>
      </c>
      <c r="AG16" s="578">
        <v>0</v>
      </c>
    </row>
    <row r="17" spans="1:33">
      <c r="A17" s="59" t="s">
        <v>628</v>
      </c>
      <c r="B17" s="578">
        <v>32033</v>
      </c>
      <c r="C17" s="578">
        <v>169374</v>
      </c>
      <c r="D17" s="578">
        <v>18245</v>
      </c>
      <c r="E17" s="578">
        <v>272</v>
      </c>
      <c r="F17" s="578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7346</v>
      </c>
      <c r="O17" s="578">
        <v>79576</v>
      </c>
      <c r="P17" s="578">
        <v>0</v>
      </c>
      <c r="Q17" s="578">
        <v>0</v>
      </c>
      <c r="R17" s="578">
        <v>526</v>
      </c>
      <c r="S17" s="578">
        <v>2643</v>
      </c>
      <c r="T17" s="578">
        <v>0</v>
      </c>
      <c r="U17" s="578">
        <v>0</v>
      </c>
      <c r="V17" s="578">
        <v>4804</v>
      </c>
      <c r="W17" s="578">
        <v>17060</v>
      </c>
      <c r="X17" s="578">
        <v>88</v>
      </c>
      <c r="Y17" s="578">
        <v>403</v>
      </c>
      <c r="Z17" s="578">
        <v>4521</v>
      </c>
      <c r="AA17" s="578">
        <v>32060</v>
      </c>
      <c r="AB17" s="578">
        <v>22620</v>
      </c>
      <c r="AC17" s="578">
        <v>196784</v>
      </c>
      <c r="AD17" s="578">
        <v>12645</v>
      </c>
      <c r="AE17" s="578">
        <v>221</v>
      </c>
      <c r="AF17" s="578">
        <v>0</v>
      </c>
      <c r="AG17" s="578">
        <v>0</v>
      </c>
    </row>
    <row r="18" spans="1:33">
      <c r="A18" s="59" t="s">
        <v>629</v>
      </c>
      <c r="B18" s="578">
        <v>0</v>
      </c>
      <c r="C18" s="578">
        <v>0</v>
      </c>
      <c r="D18" s="578">
        <v>0</v>
      </c>
      <c r="E18" s="578">
        <v>0</v>
      </c>
      <c r="F18" s="578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8">
        <v>0</v>
      </c>
      <c r="R18" s="578">
        <v>0</v>
      </c>
      <c r="S18" s="578">
        <v>0</v>
      </c>
      <c r="T18" s="578">
        <v>0</v>
      </c>
      <c r="U18" s="578">
        <v>0</v>
      </c>
      <c r="V18" s="578">
        <v>0</v>
      </c>
      <c r="W18" s="578">
        <v>0</v>
      </c>
      <c r="X18" s="578">
        <v>0</v>
      </c>
      <c r="Y18" s="578">
        <v>0</v>
      </c>
      <c r="Z18" s="578">
        <v>0</v>
      </c>
      <c r="AA18" s="578">
        <v>0</v>
      </c>
      <c r="AB18" s="578">
        <v>0</v>
      </c>
      <c r="AC18" s="578">
        <v>0</v>
      </c>
      <c r="AD18" s="578">
        <v>0</v>
      </c>
      <c r="AE18" s="578">
        <v>0</v>
      </c>
      <c r="AF18" s="578">
        <v>0</v>
      </c>
      <c r="AG18" s="578">
        <v>0</v>
      </c>
    </row>
    <row r="19" spans="1:33">
      <c r="A19" s="59" t="s">
        <v>630</v>
      </c>
      <c r="B19" s="578">
        <v>0</v>
      </c>
      <c r="C19" s="578">
        <v>0</v>
      </c>
      <c r="D19" s="578">
        <v>0</v>
      </c>
      <c r="E19" s="578">
        <v>0</v>
      </c>
      <c r="F19" s="578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8">
        <v>0</v>
      </c>
      <c r="R19" s="578">
        <v>0</v>
      </c>
      <c r="S19" s="578">
        <v>0</v>
      </c>
      <c r="T19" s="578">
        <v>0</v>
      </c>
      <c r="U19" s="578">
        <v>0</v>
      </c>
      <c r="V19" s="578">
        <v>0</v>
      </c>
      <c r="W19" s="578">
        <v>0</v>
      </c>
      <c r="X19" s="578">
        <v>0</v>
      </c>
      <c r="Y19" s="578">
        <v>0</v>
      </c>
      <c r="Z19" s="578">
        <v>0</v>
      </c>
      <c r="AA19" s="578">
        <v>0</v>
      </c>
      <c r="AB19" s="578">
        <v>0</v>
      </c>
      <c r="AC19" s="578">
        <v>0</v>
      </c>
      <c r="AD19" s="578">
        <v>0</v>
      </c>
      <c r="AE19" s="578">
        <v>0</v>
      </c>
      <c r="AF19" s="578">
        <v>0</v>
      </c>
      <c r="AG19" s="578">
        <v>0</v>
      </c>
    </row>
    <row r="20" spans="1:33">
      <c r="A20" s="60" t="s">
        <v>631</v>
      </c>
      <c r="B20" s="578">
        <v>0</v>
      </c>
      <c r="C20" s="578">
        <v>0</v>
      </c>
      <c r="D20" s="578">
        <v>0</v>
      </c>
      <c r="E20" s="578">
        <v>0</v>
      </c>
      <c r="F20" s="578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8">
        <v>0</v>
      </c>
      <c r="R20" s="578">
        <v>0</v>
      </c>
      <c r="S20" s="578">
        <v>0</v>
      </c>
      <c r="T20" s="578">
        <v>0</v>
      </c>
      <c r="U20" s="578">
        <v>0</v>
      </c>
      <c r="V20" s="578">
        <v>0</v>
      </c>
      <c r="W20" s="578">
        <v>0</v>
      </c>
      <c r="X20" s="578">
        <v>0</v>
      </c>
      <c r="Y20" s="578">
        <v>0</v>
      </c>
      <c r="Z20" s="578">
        <v>0</v>
      </c>
      <c r="AA20" s="578">
        <v>0</v>
      </c>
      <c r="AB20" s="578">
        <v>0</v>
      </c>
      <c r="AC20" s="578">
        <v>0</v>
      </c>
      <c r="AD20" s="578">
        <v>0</v>
      </c>
      <c r="AE20" s="578">
        <v>0</v>
      </c>
      <c r="AF20" s="578">
        <v>0</v>
      </c>
      <c r="AG20" s="578">
        <v>0</v>
      </c>
    </row>
    <row r="21" spans="1:33">
      <c r="A21" s="59" t="s">
        <v>632</v>
      </c>
      <c r="B21" s="597">
        <v>25299</v>
      </c>
      <c r="C21" s="597">
        <v>132960</v>
      </c>
      <c r="D21" s="597">
        <v>8488</v>
      </c>
      <c r="E21" s="597">
        <v>5786</v>
      </c>
      <c r="F21" s="597">
        <v>65</v>
      </c>
      <c r="G21" s="597">
        <v>11</v>
      </c>
      <c r="H21" s="597">
        <v>0</v>
      </c>
      <c r="I21" s="597">
        <v>0</v>
      </c>
      <c r="J21" s="597">
        <v>1E-3</v>
      </c>
      <c r="K21" s="597">
        <v>233</v>
      </c>
      <c r="L21" s="597">
        <v>1</v>
      </c>
      <c r="M21" s="597">
        <v>0</v>
      </c>
      <c r="N21" s="597">
        <v>1E-3</v>
      </c>
      <c r="O21" s="597">
        <v>28753</v>
      </c>
      <c r="P21" s="597">
        <v>5</v>
      </c>
      <c r="Q21" s="597">
        <v>2</v>
      </c>
      <c r="R21" s="597">
        <v>1E-4</v>
      </c>
      <c r="S21" s="597">
        <v>1412</v>
      </c>
      <c r="T21" s="597">
        <v>1E-3</v>
      </c>
      <c r="U21" s="597">
        <v>8839</v>
      </c>
      <c r="V21" s="597">
        <v>2065</v>
      </c>
      <c r="W21" s="597">
        <v>9181</v>
      </c>
      <c r="X21" s="597">
        <v>45</v>
      </c>
      <c r="Y21" s="597">
        <v>178</v>
      </c>
      <c r="Z21" s="597">
        <v>3433</v>
      </c>
      <c r="AA21" s="597">
        <v>9732</v>
      </c>
      <c r="AB21" s="597">
        <v>19752.000899999999</v>
      </c>
      <c r="AC21" s="597">
        <v>132602</v>
      </c>
      <c r="AD21" s="597">
        <v>7326</v>
      </c>
      <c r="AE21" s="597">
        <v>8055.804995259</v>
      </c>
      <c r="AF21" s="597">
        <v>0</v>
      </c>
      <c r="AG21" s="597">
        <v>0</v>
      </c>
    </row>
    <row r="22" spans="1:33">
      <c r="A22" s="59" t="s">
        <v>633</v>
      </c>
      <c r="B22" s="578">
        <v>2436</v>
      </c>
      <c r="C22" s="578">
        <v>2162</v>
      </c>
      <c r="D22" s="578">
        <v>1765</v>
      </c>
      <c r="E22" s="578">
        <v>541</v>
      </c>
      <c r="F22" s="578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69</v>
      </c>
      <c r="O22" s="578">
        <v>377</v>
      </c>
      <c r="P22" s="578">
        <v>0</v>
      </c>
      <c r="Q22" s="578">
        <v>0</v>
      </c>
      <c r="R22" s="578">
        <v>0</v>
      </c>
      <c r="S22" s="578">
        <v>0</v>
      </c>
      <c r="T22" s="578">
        <v>0</v>
      </c>
      <c r="U22" s="578">
        <v>0</v>
      </c>
      <c r="V22" s="578">
        <v>154</v>
      </c>
      <c r="W22" s="578">
        <v>206</v>
      </c>
      <c r="X22" s="578">
        <v>1</v>
      </c>
      <c r="Y22" s="578">
        <v>0</v>
      </c>
      <c r="Z22" s="578">
        <v>135</v>
      </c>
      <c r="AA22" s="578">
        <v>15</v>
      </c>
      <c r="AB22" s="578">
        <v>2146</v>
      </c>
      <c r="AC22" s="578">
        <v>2318</v>
      </c>
      <c r="AD22" s="578">
        <v>1655</v>
      </c>
      <c r="AE22" s="578">
        <v>694</v>
      </c>
      <c r="AF22" s="578">
        <v>0</v>
      </c>
      <c r="AG22" s="578">
        <v>0</v>
      </c>
    </row>
    <row r="23" spans="1:33">
      <c r="A23" s="59" t="s">
        <v>634</v>
      </c>
      <c r="B23" s="578">
        <v>0</v>
      </c>
      <c r="C23" s="578">
        <v>0</v>
      </c>
      <c r="D23" s="578">
        <v>0</v>
      </c>
      <c r="E23" s="578">
        <v>0</v>
      </c>
      <c r="F23" s="578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8">
        <v>0</v>
      </c>
      <c r="R23" s="578">
        <v>0</v>
      </c>
      <c r="S23" s="578">
        <v>0</v>
      </c>
      <c r="T23" s="578">
        <v>0</v>
      </c>
      <c r="U23" s="578">
        <v>0</v>
      </c>
      <c r="V23" s="578">
        <v>0</v>
      </c>
      <c r="W23" s="578">
        <v>0</v>
      </c>
      <c r="X23" s="578">
        <v>0</v>
      </c>
      <c r="Y23" s="578">
        <v>0</v>
      </c>
      <c r="Z23" s="578">
        <v>0</v>
      </c>
      <c r="AA23" s="578">
        <v>0</v>
      </c>
      <c r="AB23" s="578">
        <v>0</v>
      </c>
      <c r="AC23" s="578">
        <v>0</v>
      </c>
      <c r="AD23" s="578">
        <v>0</v>
      </c>
      <c r="AE23" s="578">
        <v>0</v>
      </c>
      <c r="AF23" s="578">
        <v>0</v>
      </c>
      <c r="AG23" s="578">
        <v>0</v>
      </c>
    </row>
    <row r="24" spans="1:33">
      <c r="A24" s="59" t="s">
        <v>635</v>
      </c>
      <c r="B24" s="578">
        <v>0</v>
      </c>
      <c r="C24" s="578">
        <v>0</v>
      </c>
      <c r="D24" s="578">
        <v>0</v>
      </c>
      <c r="E24" s="578">
        <v>0</v>
      </c>
      <c r="F24" s="578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8">
        <v>0</v>
      </c>
      <c r="R24" s="578">
        <v>0</v>
      </c>
      <c r="S24" s="578">
        <v>0</v>
      </c>
      <c r="T24" s="578">
        <v>0</v>
      </c>
      <c r="U24" s="578">
        <v>0</v>
      </c>
      <c r="V24" s="578">
        <v>0</v>
      </c>
      <c r="W24" s="578">
        <v>0</v>
      </c>
      <c r="X24" s="578">
        <v>0</v>
      </c>
      <c r="Y24" s="578">
        <v>0</v>
      </c>
      <c r="Z24" s="578">
        <v>0</v>
      </c>
      <c r="AA24" s="578">
        <v>0</v>
      </c>
      <c r="AB24" s="578">
        <v>0</v>
      </c>
      <c r="AC24" s="578">
        <v>0</v>
      </c>
      <c r="AD24" s="578">
        <v>0</v>
      </c>
      <c r="AE24" s="578">
        <v>0</v>
      </c>
      <c r="AF24" s="578">
        <v>0</v>
      </c>
      <c r="AG24" s="578">
        <v>0</v>
      </c>
    </row>
    <row r="25" spans="1:33">
      <c r="A25" s="60" t="s">
        <v>636</v>
      </c>
      <c r="B25" s="581">
        <v>0</v>
      </c>
      <c r="C25" s="581">
        <v>0</v>
      </c>
      <c r="D25" s="581">
        <v>0</v>
      </c>
      <c r="E25" s="581">
        <v>0</v>
      </c>
      <c r="F25" s="581">
        <v>0</v>
      </c>
      <c r="G25" s="581">
        <v>0</v>
      </c>
      <c r="H25" s="581">
        <v>0</v>
      </c>
      <c r="I25" s="581">
        <v>0</v>
      </c>
      <c r="J25" s="581">
        <v>0</v>
      </c>
      <c r="K25" s="581">
        <v>0</v>
      </c>
      <c r="L25" s="581">
        <v>0</v>
      </c>
      <c r="M25" s="581">
        <v>0</v>
      </c>
      <c r="N25" s="581">
        <v>0</v>
      </c>
      <c r="O25" s="581">
        <v>0</v>
      </c>
      <c r="P25" s="581">
        <v>0</v>
      </c>
      <c r="Q25" s="581">
        <v>0</v>
      </c>
      <c r="R25" s="581">
        <v>0</v>
      </c>
      <c r="S25" s="581">
        <v>0</v>
      </c>
      <c r="T25" s="581">
        <v>0</v>
      </c>
      <c r="U25" s="581">
        <v>0</v>
      </c>
      <c r="V25" s="581">
        <v>0</v>
      </c>
      <c r="W25" s="581">
        <v>0</v>
      </c>
      <c r="X25" s="581">
        <v>0</v>
      </c>
      <c r="Y25" s="581">
        <v>0</v>
      </c>
      <c r="Z25" s="581">
        <v>0</v>
      </c>
      <c r="AA25" s="581">
        <v>0</v>
      </c>
      <c r="AB25" s="581">
        <v>0</v>
      </c>
      <c r="AC25" s="581">
        <v>0</v>
      </c>
      <c r="AD25" s="581">
        <v>0</v>
      </c>
      <c r="AE25" s="581">
        <v>0</v>
      </c>
      <c r="AF25" s="581">
        <v>0</v>
      </c>
      <c r="AG25" s="581">
        <v>0</v>
      </c>
    </row>
    <row r="26" spans="1:33">
      <c r="A26" s="59" t="s">
        <v>637</v>
      </c>
      <c r="B26" s="578">
        <v>0</v>
      </c>
      <c r="C26" s="578">
        <v>0</v>
      </c>
      <c r="D26" s="578">
        <v>0</v>
      </c>
      <c r="E26" s="578">
        <v>0</v>
      </c>
      <c r="F26" s="578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8">
        <v>0</v>
      </c>
      <c r="R26" s="578">
        <v>0</v>
      </c>
      <c r="S26" s="578">
        <v>0</v>
      </c>
      <c r="T26" s="578">
        <v>0</v>
      </c>
      <c r="U26" s="578">
        <v>0</v>
      </c>
      <c r="V26" s="578">
        <v>0</v>
      </c>
      <c r="W26" s="578">
        <v>0</v>
      </c>
      <c r="X26" s="578">
        <v>0</v>
      </c>
      <c r="Y26" s="578">
        <v>0</v>
      </c>
      <c r="Z26" s="578">
        <v>0</v>
      </c>
      <c r="AA26" s="578">
        <v>0</v>
      </c>
      <c r="AB26" s="578">
        <v>0</v>
      </c>
      <c r="AC26" s="578">
        <v>0</v>
      </c>
      <c r="AD26" s="578">
        <v>0</v>
      </c>
      <c r="AE26" s="578">
        <v>0</v>
      </c>
      <c r="AF26" s="578">
        <v>0</v>
      </c>
      <c r="AG26" s="578">
        <v>0</v>
      </c>
    </row>
    <row r="27" spans="1:33">
      <c r="A27" s="59" t="s">
        <v>638</v>
      </c>
      <c r="B27" s="578">
        <v>0</v>
      </c>
      <c r="C27" s="578">
        <v>0</v>
      </c>
      <c r="D27" s="578">
        <v>0</v>
      </c>
      <c r="E27" s="578">
        <v>0</v>
      </c>
      <c r="F27" s="578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8">
        <v>0</v>
      </c>
      <c r="R27" s="578">
        <v>0</v>
      </c>
      <c r="S27" s="578">
        <v>0</v>
      </c>
      <c r="T27" s="578">
        <v>0</v>
      </c>
      <c r="U27" s="578">
        <v>0</v>
      </c>
      <c r="V27" s="578">
        <v>0</v>
      </c>
      <c r="W27" s="578">
        <v>0</v>
      </c>
      <c r="X27" s="578">
        <v>0</v>
      </c>
      <c r="Y27" s="578">
        <v>0</v>
      </c>
      <c r="Z27" s="578">
        <v>0</v>
      </c>
      <c r="AA27" s="578">
        <v>0</v>
      </c>
      <c r="AB27" s="578">
        <v>0</v>
      </c>
      <c r="AC27" s="578">
        <v>0</v>
      </c>
      <c r="AD27" s="578">
        <v>0</v>
      </c>
      <c r="AE27" s="578">
        <v>0</v>
      </c>
      <c r="AF27" s="578">
        <v>0</v>
      </c>
      <c r="AG27" s="578">
        <v>0</v>
      </c>
    </row>
    <row r="28" spans="1:33">
      <c r="A28" s="59" t="s">
        <v>639</v>
      </c>
      <c r="B28" s="578">
        <v>0</v>
      </c>
      <c r="C28" s="578">
        <v>0</v>
      </c>
      <c r="D28" s="578">
        <v>0</v>
      </c>
      <c r="E28" s="578">
        <v>0</v>
      </c>
      <c r="F28" s="578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8">
        <v>0</v>
      </c>
      <c r="R28" s="578">
        <v>0</v>
      </c>
      <c r="S28" s="578">
        <v>0</v>
      </c>
      <c r="T28" s="578">
        <v>0</v>
      </c>
      <c r="U28" s="578">
        <v>0</v>
      </c>
      <c r="V28" s="578">
        <v>0</v>
      </c>
      <c r="W28" s="578">
        <v>0</v>
      </c>
      <c r="X28" s="578">
        <v>0</v>
      </c>
      <c r="Y28" s="578">
        <v>0</v>
      </c>
      <c r="Z28" s="578">
        <v>0</v>
      </c>
      <c r="AA28" s="578">
        <v>0</v>
      </c>
      <c r="AB28" s="578">
        <v>0</v>
      </c>
      <c r="AC28" s="578">
        <v>0</v>
      </c>
      <c r="AD28" s="578">
        <v>0</v>
      </c>
      <c r="AE28" s="578">
        <v>0</v>
      </c>
      <c r="AF28" s="578">
        <v>0</v>
      </c>
      <c r="AG28" s="578">
        <v>0</v>
      </c>
    </row>
    <row r="29" spans="1:33">
      <c r="A29" s="59" t="s">
        <v>640</v>
      </c>
      <c r="B29" s="578">
        <v>173</v>
      </c>
      <c r="C29" s="578">
        <v>436</v>
      </c>
      <c r="D29" s="578">
        <v>0</v>
      </c>
      <c r="E29" s="578">
        <v>0</v>
      </c>
      <c r="F29" s="578">
        <v>0</v>
      </c>
      <c r="G29" s="578">
        <v>0</v>
      </c>
      <c r="H29" s="578">
        <v>0</v>
      </c>
      <c r="I29" s="578">
        <v>0</v>
      </c>
      <c r="J29" s="578">
        <v>0</v>
      </c>
      <c r="K29" s="578">
        <v>0</v>
      </c>
      <c r="L29" s="578">
        <v>0</v>
      </c>
      <c r="M29" s="578">
        <v>0</v>
      </c>
      <c r="N29" s="578">
        <v>74</v>
      </c>
      <c r="O29" s="578">
        <v>467</v>
      </c>
      <c r="P29" s="578">
        <v>0</v>
      </c>
      <c r="Q29" s="578">
        <v>0</v>
      </c>
      <c r="R29" s="578">
        <v>0</v>
      </c>
      <c r="S29" s="578">
        <v>0</v>
      </c>
      <c r="T29" s="578">
        <v>0</v>
      </c>
      <c r="U29" s="578">
        <v>0</v>
      </c>
      <c r="V29" s="578">
        <v>27</v>
      </c>
      <c r="W29" s="578">
        <v>54</v>
      </c>
      <c r="X29" s="578">
        <v>0</v>
      </c>
      <c r="Y29" s="578">
        <v>0</v>
      </c>
      <c r="Z29" s="578">
        <v>7</v>
      </c>
      <c r="AA29" s="578">
        <v>23</v>
      </c>
      <c r="AB29" s="578">
        <v>139</v>
      </c>
      <c r="AC29" s="578">
        <v>467</v>
      </c>
      <c r="AD29" s="578">
        <v>0</v>
      </c>
      <c r="AE29" s="578">
        <v>0</v>
      </c>
      <c r="AF29" s="578">
        <v>0</v>
      </c>
      <c r="AG29" s="578">
        <v>0</v>
      </c>
    </row>
    <row r="30" spans="1:33">
      <c r="A30" s="60" t="s">
        <v>641</v>
      </c>
      <c r="B30" s="578">
        <v>0</v>
      </c>
      <c r="C30" s="578">
        <v>0</v>
      </c>
      <c r="D30" s="578">
        <v>0</v>
      </c>
      <c r="E30" s="578">
        <v>0</v>
      </c>
      <c r="F30" s="578">
        <v>0</v>
      </c>
      <c r="G30" s="578">
        <v>0</v>
      </c>
      <c r="H30" s="578">
        <v>0</v>
      </c>
      <c r="I30" s="578">
        <v>0</v>
      </c>
      <c r="J30" s="578">
        <v>0</v>
      </c>
      <c r="K30" s="578">
        <v>0</v>
      </c>
      <c r="L30" s="578">
        <v>0</v>
      </c>
      <c r="M30" s="578">
        <v>0</v>
      </c>
      <c r="N30" s="578">
        <v>0</v>
      </c>
      <c r="O30" s="578">
        <v>0</v>
      </c>
      <c r="P30" s="578">
        <v>0</v>
      </c>
      <c r="Q30" s="578">
        <v>0</v>
      </c>
      <c r="R30" s="578">
        <v>0</v>
      </c>
      <c r="S30" s="578">
        <v>0</v>
      </c>
      <c r="T30" s="578">
        <v>0</v>
      </c>
      <c r="U30" s="578">
        <v>0</v>
      </c>
      <c r="V30" s="578">
        <v>0</v>
      </c>
      <c r="W30" s="578">
        <v>0</v>
      </c>
      <c r="X30" s="578">
        <v>0</v>
      </c>
      <c r="Y30" s="578">
        <v>0</v>
      </c>
      <c r="Z30" s="578">
        <v>0</v>
      </c>
      <c r="AA30" s="578">
        <v>0</v>
      </c>
      <c r="AB30" s="578">
        <v>0</v>
      </c>
      <c r="AC30" s="578">
        <v>0</v>
      </c>
      <c r="AD30" s="578">
        <v>0</v>
      </c>
      <c r="AE30" s="578">
        <v>0</v>
      </c>
      <c r="AF30" s="578">
        <v>0</v>
      </c>
      <c r="AG30" s="578">
        <v>0</v>
      </c>
    </row>
    <row r="31" spans="1:33">
      <c r="A31" s="59" t="s">
        <v>2332</v>
      </c>
      <c r="B31" s="597">
        <v>11630</v>
      </c>
      <c r="C31" s="597">
        <v>48533</v>
      </c>
      <c r="D31" s="597">
        <v>7794</v>
      </c>
      <c r="E31" s="597">
        <v>325</v>
      </c>
      <c r="F31" s="597">
        <v>850</v>
      </c>
      <c r="G31" s="597">
        <v>4350</v>
      </c>
      <c r="H31" s="597">
        <v>0</v>
      </c>
      <c r="I31" s="597">
        <v>0</v>
      </c>
      <c r="J31" s="597">
        <v>12</v>
      </c>
      <c r="K31" s="597">
        <v>455</v>
      </c>
      <c r="L31" s="597">
        <v>0</v>
      </c>
      <c r="M31" s="597">
        <v>0</v>
      </c>
      <c r="N31" s="597">
        <v>2342</v>
      </c>
      <c r="O31" s="597">
        <v>18416</v>
      </c>
      <c r="P31" s="597">
        <v>0</v>
      </c>
      <c r="Q31" s="597">
        <v>0</v>
      </c>
      <c r="R31" s="597">
        <v>502</v>
      </c>
      <c r="S31" s="597">
        <v>826</v>
      </c>
      <c r="T31" s="597">
        <v>0</v>
      </c>
      <c r="U31" s="597">
        <v>0</v>
      </c>
      <c r="V31" s="597">
        <v>3271</v>
      </c>
      <c r="W31" s="597">
        <v>9580</v>
      </c>
      <c r="X31" s="597">
        <v>17</v>
      </c>
      <c r="Y31" s="597">
        <v>99</v>
      </c>
      <c r="Z31" s="597">
        <v>741</v>
      </c>
      <c r="AA31" s="597">
        <v>3766</v>
      </c>
      <c r="AB31" s="597">
        <v>7601</v>
      </c>
      <c r="AC31" s="597">
        <v>52819</v>
      </c>
      <c r="AD31" s="597">
        <v>5257</v>
      </c>
      <c r="AE31" s="597">
        <v>700</v>
      </c>
      <c r="AF31" s="597">
        <v>1962</v>
      </c>
      <c r="AG31" s="597">
        <v>5748</v>
      </c>
    </row>
    <row r="32" spans="1:33">
      <c r="A32" s="59" t="s">
        <v>2333</v>
      </c>
      <c r="B32" s="578">
        <v>0</v>
      </c>
      <c r="C32" s="578">
        <v>0</v>
      </c>
      <c r="D32" s="578">
        <v>0</v>
      </c>
      <c r="E32" s="578">
        <v>0</v>
      </c>
      <c r="F32" s="578">
        <v>0</v>
      </c>
      <c r="G32" s="578">
        <v>0</v>
      </c>
      <c r="H32" s="578">
        <v>0</v>
      </c>
      <c r="I32" s="578">
        <v>0</v>
      </c>
      <c r="J32" s="578">
        <v>0</v>
      </c>
      <c r="K32" s="578">
        <v>0</v>
      </c>
      <c r="L32" s="578">
        <v>0</v>
      </c>
      <c r="M32" s="578">
        <v>0</v>
      </c>
      <c r="N32" s="578">
        <v>0</v>
      </c>
      <c r="O32" s="578">
        <v>0</v>
      </c>
      <c r="P32" s="578">
        <v>0</v>
      </c>
      <c r="Q32" s="578">
        <v>0</v>
      </c>
      <c r="R32" s="578">
        <v>0</v>
      </c>
      <c r="S32" s="578">
        <v>0</v>
      </c>
      <c r="T32" s="578">
        <v>0</v>
      </c>
      <c r="U32" s="578">
        <v>0</v>
      </c>
      <c r="V32" s="578">
        <v>0</v>
      </c>
      <c r="W32" s="578">
        <v>0</v>
      </c>
      <c r="X32" s="578">
        <v>0</v>
      </c>
      <c r="Y32" s="578">
        <v>0</v>
      </c>
      <c r="Z32" s="578">
        <v>0</v>
      </c>
      <c r="AA32" s="578">
        <v>0</v>
      </c>
      <c r="AB32" s="578">
        <v>0</v>
      </c>
      <c r="AC32" s="578">
        <v>0</v>
      </c>
      <c r="AD32" s="578">
        <v>0</v>
      </c>
      <c r="AE32" s="578">
        <v>0</v>
      </c>
      <c r="AF32" s="578">
        <v>0</v>
      </c>
      <c r="AG32" s="578">
        <v>0</v>
      </c>
    </row>
    <row r="33" spans="1:33">
      <c r="A33" s="59" t="s">
        <v>2334</v>
      </c>
      <c r="B33" s="578">
        <v>3422</v>
      </c>
      <c r="C33" s="578">
        <v>16</v>
      </c>
      <c r="D33" s="578">
        <v>2066</v>
      </c>
      <c r="E33" s="578">
        <v>7</v>
      </c>
      <c r="F33" s="578">
        <v>0</v>
      </c>
      <c r="G33" s="578">
        <v>0</v>
      </c>
      <c r="H33" s="578">
        <v>0</v>
      </c>
      <c r="I33" s="578">
        <v>0</v>
      </c>
      <c r="J33" s="578">
        <v>0</v>
      </c>
      <c r="K33" s="578">
        <v>0</v>
      </c>
      <c r="L33" s="578">
        <v>0</v>
      </c>
      <c r="M33" s="578">
        <v>0</v>
      </c>
      <c r="N33" s="578">
        <v>0</v>
      </c>
      <c r="O33" s="578">
        <v>0</v>
      </c>
      <c r="P33" s="578">
        <v>0</v>
      </c>
      <c r="Q33" s="578">
        <v>0</v>
      </c>
      <c r="R33" s="578">
        <v>0</v>
      </c>
      <c r="S33" s="578">
        <v>0</v>
      </c>
      <c r="T33" s="578">
        <v>0</v>
      </c>
      <c r="U33" s="578">
        <v>0</v>
      </c>
      <c r="V33" s="578">
        <v>1</v>
      </c>
      <c r="W33" s="578">
        <v>0</v>
      </c>
      <c r="X33" s="578">
        <v>0</v>
      </c>
      <c r="Y33" s="578">
        <v>0</v>
      </c>
      <c r="Z33" s="578">
        <v>1054</v>
      </c>
      <c r="AA33" s="578">
        <v>6</v>
      </c>
      <c r="AB33" s="578">
        <v>2367</v>
      </c>
      <c r="AC33" s="578">
        <v>18</v>
      </c>
      <c r="AD33" s="578">
        <v>1397</v>
      </c>
      <c r="AE33" s="578">
        <v>8</v>
      </c>
      <c r="AF33" s="578">
        <v>0</v>
      </c>
      <c r="AG33" s="578">
        <v>0</v>
      </c>
    </row>
    <row r="34" spans="1:33">
      <c r="A34" s="59" t="s">
        <v>2335</v>
      </c>
      <c r="B34" s="578">
        <v>0</v>
      </c>
      <c r="C34" s="578">
        <v>0</v>
      </c>
      <c r="D34" s="578">
        <v>0</v>
      </c>
      <c r="E34" s="578">
        <v>0</v>
      </c>
      <c r="F34" s="578">
        <v>0</v>
      </c>
      <c r="G34" s="578">
        <v>0</v>
      </c>
      <c r="H34" s="578">
        <v>0</v>
      </c>
      <c r="I34" s="578">
        <v>0</v>
      </c>
      <c r="J34" s="578">
        <v>0</v>
      </c>
      <c r="K34" s="578">
        <v>0</v>
      </c>
      <c r="L34" s="578">
        <v>0</v>
      </c>
      <c r="M34" s="578">
        <v>0</v>
      </c>
      <c r="N34" s="578">
        <v>0</v>
      </c>
      <c r="O34" s="578">
        <v>0</v>
      </c>
      <c r="P34" s="578">
        <v>0</v>
      </c>
      <c r="Q34" s="578">
        <v>0</v>
      </c>
      <c r="R34" s="578">
        <v>0</v>
      </c>
      <c r="S34" s="578">
        <v>0</v>
      </c>
      <c r="T34" s="578">
        <v>0</v>
      </c>
      <c r="U34" s="578">
        <v>0</v>
      </c>
      <c r="V34" s="578">
        <v>0</v>
      </c>
      <c r="W34" s="578">
        <v>0</v>
      </c>
      <c r="X34" s="578">
        <v>0</v>
      </c>
      <c r="Y34" s="578">
        <v>0</v>
      </c>
      <c r="Z34" s="578">
        <v>0</v>
      </c>
      <c r="AA34" s="578">
        <v>0</v>
      </c>
      <c r="AB34" s="578">
        <v>0</v>
      </c>
      <c r="AC34" s="578">
        <v>0</v>
      </c>
      <c r="AD34" s="578">
        <v>0</v>
      </c>
      <c r="AE34" s="578">
        <v>0</v>
      </c>
      <c r="AF34" s="578">
        <v>0</v>
      </c>
      <c r="AG34" s="578">
        <v>0</v>
      </c>
    </row>
    <row r="35" spans="1:33">
      <c r="A35" s="60" t="s">
        <v>2336</v>
      </c>
      <c r="B35" s="581">
        <v>0</v>
      </c>
      <c r="C35" s="581">
        <v>0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1">
        <v>0</v>
      </c>
      <c r="O35" s="581">
        <v>0</v>
      </c>
      <c r="P35" s="581">
        <v>0</v>
      </c>
      <c r="Q35" s="581">
        <v>0</v>
      </c>
      <c r="R35" s="581">
        <v>0</v>
      </c>
      <c r="S35" s="581">
        <v>0</v>
      </c>
      <c r="T35" s="581">
        <v>0</v>
      </c>
      <c r="U35" s="581">
        <v>0</v>
      </c>
      <c r="V35" s="581">
        <v>0</v>
      </c>
      <c r="W35" s="581">
        <v>0</v>
      </c>
      <c r="X35" s="581">
        <v>0</v>
      </c>
      <c r="Y35" s="581">
        <v>0</v>
      </c>
      <c r="Z35" s="581">
        <v>0</v>
      </c>
      <c r="AA35" s="581">
        <v>0</v>
      </c>
      <c r="AB35" s="581">
        <v>0</v>
      </c>
      <c r="AC35" s="581">
        <v>0</v>
      </c>
      <c r="AD35" s="581">
        <v>0</v>
      </c>
      <c r="AE35" s="581">
        <v>0</v>
      </c>
      <c r="AF35" s="581">
        <v>0</v>
      </c>
      <c r="AG35" s="581">
        <v>0</v>
      </c>
    </row>
    <row r="36" spans="1:33">
      <c r="A36" s="59" t="s">
        <v>2337</v>
      </c>
      <c r="B36" s="578">
        <v>0</v>
      </c>
      <c r="C36" s="578">
        <v>0</v>
      </c>
      <c r="D36" s="578">
        <v>0</v>
      </c>
      <c r="E36" s="578">
        <v>0</v>
      </c>
      <c r="F36" s="578">
        <v>0</v>
      </c>
      <c r="G36" s="578">
        <v>0</v>
      </c>
      <c r="H36" s="578">
        <v>0</v>
      </c>
      <c r="I36" s="578">
        <v>0</v>
      </c>
      <c r="J36" s="578">
        <v>0</v>
      </c>
      <c r="K36" s="578">
        <v>0</v>
      </c>
      <c r="L36" s="578">
        <v>0</v>
      </c>
      <c r="M36" s="578">
        <v>0</v>
      </c>
      <c r="N36" s="578">
        <v>0</v>
      </c>
      <c r="O36" s="578">
        <v>0</v>
      </c>
      <c r="P36" s="578">
        <v>0</v>
      </c>
      <c r="Q36" s="578">
        <v>0</v>
      </c>
      <c r="R36" s="578">
        <v>0</v>
      </c>
      <c r="S36" s="578">
        <v>0</v>
      </c>
      <c r="T36" s="578">
        <v>0</v>
      </c>
      <c r="U36" s="578">
        <v>0</v>
      </c>
      <c r="V36" s="578">
        <v>0</v>
      </c>
      <c r="W36" s="578">
        <v>0</v>
      </c>
      <c r="X36" s="578">
        <v>0</v>
      </c>
      <c r="Y36" s="578">
        <v>0</v>
      </c>
      <c r="Z36" s="578">
        <v>0</v>
      </c>
      <c r="AA36" s="578">
        <v>0</v>
      </c>
      <c r="AB36" s="578">
        <v>0</v>
      </c>
      <c r="AC36" s="578">
        <v>0</v>
      </c>
      <c r="AD36" s="578">
        <v>0</v>
      </c>
      <c r="AE36" s="578">
        <v>0</v>
      </c>
      <c r="AF36" s="578">
        <v>0</v>
      </c>
      <c r="AG36" s="578">
        <v>0</v>
      </c>
    </row>
    <row r="37" spans="1:33">
      <c r="A37" s="59" t="s">
        <v>2338</v>
      </c>
      <c r="B37" s="578">
        <v>0</v>
      </c>
      <c r="C37" s="578">
        <v>0</v>
      </c>
      <c r="D37" s="578">
        <v>0</v>
      </c>
      <c r="E37" s="578">
        <v>0</v>
      </c>
      <c r="F37" s="578">
        <v>0</v>
      </c>
      <c r="G37" s="578">
        <v>0</v>
      </c>
      <c r="H37" s="578">
        <v>0</v>
      </c>
      <c r="I37" s="578">
        <v>0</v>
      </c>
      <c r="J37" s="578">
        <v>0</v>
      </c>
      <c r="K37" s="578">
        <v>0</v>
      </c>
      <c r="L37" s="578">
        <v>0</v>
      </c>
      <c r="M37" s="578">
        <v>0</v>
      </c>
      <c r="N37" s="578">
        <v>0</v>
      </c>
      <c r="O37" s="578">
        <v>0</v>
      </c>
      <c r="P37" s="578">
        <v>0</v>
      </c>
      <c r="Q37" s="578">
        <v>0</v>
      </c>
      <c r="R37" s="578">
        <v>0</v>
      </c>
      <c r="S37" s="578">
        <v>0</v>
      </c>
      <c r="T37" s="578">
        <v>0</v>
      </c>
      <c r="U37" s="578">
        <v>0</v>
      </c>
      <c r="V37" s="578">
        <v>0</v>
      </c>
      <c r="W37" s="578">
        <v>0</v>
      </c>
      <c r="X37" s="578">
        <v>0</v>
      </c>
      <c r="Y37" s="578">
        <v>0</v>
      </c>
      <c r="Z37" s="578">
        <v>0</v>
      </c>
      <c r="AA37" s="578">
        <v>0</v>
      </c>
      <c r="AB37" s="578">
        <v>0</v>
      </c>
      <c r="AC37" s="578">
        <v>0</v>
      </c>
      <c r="AD37" s="578">
        <v>0</v>
      </c>
      <c r="AE37" s="578">
        <v>0</v>
      </c>
      <c r="AF37" s="578">
        <v>0</v>
      </c>
      <c r="AG37" s="578">
        <v>0</v>
      </c>
    </row>
    <row r="38" spans="1:33">
      <c r="A38" s="59" t="s">
        <v>2339</v>
      </c>
      <c r="B38" s="578">
        <v>0</v>
      </c>
      <c r="C38" s="578">
        <v>0</v>
      </c>
      <c r="D38" s="578">
        <v>0</v>
      </c>
      <c r="E38" s="578">
        <v>0</v>
      </c>
      <c r="F38" s="578">
        <v>0</v>
      </c>
      <c r="G38" s="578">
        <v>0</v>
      </c>
      <c r="H38" s="578">
        <v>0</v>
      </c>
      <c r="I38" s="578">
        <v>0</v>
      </c>
      <c r="J38" s="578">
        <v>0</v>
      </c>
      <c r="K38" s="578">
        <v>0</v>
      </c>
      <c r="L38" s="578">
        <v>0</v>
      </c>
      <c r="M38" s="578">
        <v>0</v>
      </c>
      <c r="N38" s="578">
        <v>0</v>
      </c>
      <c r="O38" s="578">
        <v>0</v>
      </c>
      <c r="P38" s="578">
        <v>0</v>
      </c>
      <c r="Q38" s="578">
        <v>0</v>
      </c>
      <c r="R38" s="578">
        <v>0</v>
      </c>
      <c r="S38" s="578">
        <v>0</v>
      </c>
      <c r="T38" s="578">
        <v>0</v>
      </c>
      <c r="U38" s="578">
        <v>0</v>
      </c>
      <c r="V38" s="578">
        <v>0</v>
      </c>
      <c r="W38" s="578">
        <v>0</v>
      </c>
      <c r="X38" s="578">
        <v>0</v>
      </c>
      <c r="Y38" s="578">
        <v>0</v>
      </c>
      <c r="Z38" s="578">
        <v>0</v>
      </c>
      <c r="AA38" s="578">
        <v>0</v>
      </c>
      <c r="AB38" s="578">
        <v>0</v>
      </c>
      <c r="AC38" s="578">
        <v>0</v>
      </c>
      <c r="AD38" s="578">
        <v>0</v>
      </c>
      <c r="AE38" s="578">
        <v>0</v>
      </c>
      <c r="AF38" s="578">
        <v>0</v>
      </c>
      <c r="AG38" s="578">
        <v>0</v>
      </c>
    </row>
    <row r="39" spans="1:33">
      <c r="A39" s="59" t="s">
        <v>2340</v>
      </c>
      <c r="B39" s="578">
        <v>0</v>
      </c>
      <c r="C39" s="578">
        <v>0</v>
      </c>
      <c r="D39" s="578">
        <v>0</v>
      </c>
      <c r="E39" s="578">
        <v>0</v>
      </c>
      <c r="F39" s="578">
        <v>0</v>
      </c>
      <c r="G39" s="578">
        <v>0</v>
      </c>
      <c r="H39" s="578">
        <v>0</v>
      </c>
      <c r="I39" s="578">
        <v>0</v>
      </c>
      <c r="J39" s="578">
        <v>0</v>
      </c>
      <c r="K39" s="578">
        <v>0</v>
      </c>
      <c r="L39" s="578">
        <v>0</v>
      </c>
      <c r="M39" s="578">
        <v>0</v>
      </c>
      <c r="N39" s="578">
        <v>0</v>
      </c>
      <c r="O39" s="578">
        <v>0</v>
      </c>
      <c r="P39" s="578">
        <v>0</v>
      </c>
      <c r="Q39" s="578">
        <v>0</v>
      </c>
      <c r="R39" s="578">
        <v>0</v>
      </c>
      <c r="S39" s="578">
        <v>0</v>
      </c>
      <c r="T39" s="578">
        <v>0</v>
      </c>
      <c r="U39" s="578">
        <v>0</v>
      </c>
      <c r="V39" s="578">
        <v>0</v>
      </c>
      <c r="W39" s="578">
        <v>0</v>
      </c>
      <c r="X39" s="578">
        <v>0</v>
      </c>
      <c r="Y39" s="578">
        <v>0</v>
      </c>
      <c r="Z39" s="578">
        <v>0</v>
      </c>
      <c r="AA39" s="578">
        <v>0</v>
      </c>
      <c r="AB39" s="578">
        <v>0</v>
      </c>
      <c r="AC39" s="578">
        <v>0</v>
      </c>
      <c r="AD39" s="578">
        <v>0</v>
      </c>
      <c r="AE39" s="578">
        <v>0</v>
      </c>
      <c r="AF39" s="578">
        <v>0</v>
      </c>
      <c r="AG39" s="578">
        <v>0</v>
      </c>
    </row>
    <row r="40" spans="1:33">
      <c r="A40" s="60" t="s">
        <v>2341</v>
      </c>
      <c r="B40" s="578">
        <v>2993</v>
      </c>
      <c r="C40" s="578">
        <v>8621</v>
      </c>
      <c r="D40" s="578">
        <v>2100</v>
      </c>
      <c r="E40" s="578">
        <v>0</v>
      </c>
      <c r="F40" s="578">
        <v>0</v>
      </c>
      <c r="G40" s="578">
        <v>0</v>
      </c>
      <c r="H40" s="578">
        <v>0</v>
      </c>
      <c r="I40" s="578">
        <v>0</v>
      </c>
      <c r="J40" s="578">
        <v>0</v>
      </c>
      <c r="K40" s="578">
        <v>0</v>
      </c>
      <c r="L40" s="578">
        <v>0</v>
      </c>
      <c r="M40" s="578">
        <v>0</v>
      </c>
      <c r="N40" s="578">
        <v>0</v>
      </c>
      <c r="O40" s="578">
        <v>0</v>
      </c>
      <c r="P40" s="578">
        <v>0</v>
      </c>
      <c r="Q40" s="578">
        <v>0</v>
      </c>
      <c r="R40" s="578">
        <v>0</v>
      </c>
      <c r="S40" s="578">
        <v>0</v>
      </c>
      <c r="T40" s="578">
        <v>0</v>
      </c>
      <c r="U40" s="578">
        <v>0</v>
      </c>
      <c r="V40" s="578">
        <v>2024</v>
      </c>
      <c r="W40" s="578">
        <v>0</v>
      </c>
      <c r="X40" s="578">
        <v>3</v>
      </c>
      <c r="Y40" s="578">
        <v>0</v>
      </c>
      <c r="Z40" s="578">
        <v>0</v>
      </c>
      <c r="AA40" s="578">
        <v>0</v>
      </c>
      <c r="AB40" s="578">
        <v>966</v>
      </c>
      <c r="AC40" s="578">
        <v>494</v>
      </c>
      <c r="AD40" s="578">
        <v>858</v>
      </c>
      <c r="AE40" s="578" t="s">
        <v>711</v>
      </c>
      <c r="AF40" s="578">
        <v>0</v>
      </c>
      <c r="AG40" s="578">
        <v>0</v>
      </c>
    </row>
    <row r="41" spans="1:33">
      <c r="A41" s="59" t="s">
        <v>2342</v>
      </c>
      <c r="B41" s="597">
        <v>0</v>
      </c>
      <c r="C41" s="597">
        <v>0</v>
      </c>
      <c r="D41" s="597">
        <v>0</v>
      </c>
      <c r="E41" s="597">
        <v>0</v>
      </c>
      <c r="F41" s="597">
        <v>0</v>
      </c>
      <c r="G41" s="597">
        <v>0</v>
      </c>
      <c r="H41" s="597">
        <v>0</v>
      </c>
      <c r="I41" s="597">
        <v>0</v>
      </c>
      <c r="J41" s="597">
        <v>0</v>
      </c>
      <c r="K41" s="597">
        <v>0</v>
      </c>
      <c r="L41" s="597">
        <v>0</v>
      </c>
      <c r="M41" s="597">
        <v>0</v>
      </c>
      <c r="N41" s="597">
        <v>0</v>
      </c>
      <c r="O41" s="597">
        <v>0</v>
      </c>
      <c r="P41" s="597">
        <v>0</v>
      </c>
      <c r="Q41" s="597">
        <v>0</v>
      </c>
      <c r="R41" s="597">
        <v>0</v>
      </c>
      <c r="S41" s="597">
        <v>0</v>
      </c>
      <c r="T41" s="597">
        <v>0</v>
      </c>
      <c r="U41" s="597">
        <v>0</v>
      </c>
      <c r="V41" s="597">
        <v>0</v>
      </c>
      <c r="W41" s="597">
        <v>0</v>
      </c>
      <c r="X41" s="597">
        <v>0</v>
      </c>
      <c r="Y41" s="597">
        <v>0</v>
      </c>
      <c r="Z41" s="597">
        <v>0</v>
      </c>
      <c r="AA41" s="597">
        <v>0</v>
      </c>
      <c r="AB41" s="597">
        <v>0</v>
      </c>
      <c r="AC41" s="597">
        <v>0</v>
      </c>
      <c r="AD41" s="597">
        <v>0</v>
      </c>
      <c r="AE41" s="597">
        <v>0</v>
      </c>
      <c r="AF41" s="597">
        <v>0</v>
      </c>
      <c r="AG41" s="597">
        <v>0</v>
      </c>
    </row>
    <row r="42" spans="1:33">
      <c r="A42" s="59" t="s">
        <v>2343</v>
      </c>
      <c r="B42" s="578">
        <v>0</v>
      </c>
      <c r="C42" s="578">
        <v>0</v>
      </c>
      <c r="D42" s="578">
        <v>0</v>
      </c>
      <c r="E42" s="578">
        <v>0</v>
      </c>
      <c r="F42" s="578">
        <v>0</v>
      </c>
      <c r="G42" s="578">
        <v>0</v>
      </c>
      <c r="H42" s="578">
        <v>0</v>
      </c>
      <c r="I42" s="578">
        <v>0</v>
      </c>
      <c r="J42" s="578">
        <v>0</v>
      </c>
      <c r="K42" s="578">
        <v>0</v>
      </c>
      <c r="L42" s="578">
        <v>0</v>
      </c>
      <c r="M42" s="578">
        <v>0</v>
      </c>
      <c r="N42" s="578">
        <v>0</v>
      </c>
      <c r="O42" s="578">
        <v>0</v>
      </c>
      <c r="P42" s="578">
        <v>0</v>
      </c>
      <c r="Q42" s="578">
        <v>0</v>
      </c>
      <c r="R42" s="578">
        <v>0</v>
      </c>
      <c r="S42" s="578">
        <v>0</v>
      </c>
      <c r="T42" s="578">
        <v>0</v>
      </c>
      <c r="U42" s="578">
        <v>0</v>
      </c>
      <c r="V42" s="578">
        <v>0</v>
      </c>
      <c r="W42" s="578">
        <v>0</v>
      </c>
      <c r="X42" s="578">
        <v>0</v>
      </c>
      <c r="Y42" s="578">
        <v>0</v>
      </c>
      <c r="Z42" s="578">
        <v>0</v>
      </c>
      <c r="AA42" s="578">
        <v>0</v>
      </c>
      <c r="AB42" s="578">
        <v>0</v>
      </c>
      <c r="AC42" s="578">
        <v>0</v>
      </c>
      <c r="AD42" s="578">
        <v>0</v>
      </c>
      <c r="AE42" s="578">
        <v>0</v>
      </c>
      <c r="AF42" s="578">
        <v>0</v>
      </c>
      <c r="AG42" s="578">
        <v>0</v>
      </c>
    </row>
    <row r="43" spans="1:33">
      <c r="A43" s="59" t="s">
        <v>2344</v>
      </c>
      <c r="B43" s="578">
        <v>0</v>
      </c>
      <c r="C43" s="578">
        <v>0</v>
      </c>
      <c r="D43" s="578">
        <v>0</v>
      </c>
      <c r="E43" s="578">
        <v>0</v>
      </c>
      <c r="F43" s="578">
        <v>0</v>
      </c>
      <c r="G43" s="578">
        <v>0</v>
      </c>
      <c r="H43" s="578">
        <v>0</v>
      </c>
      <c r="I43" s="578">
        <v>0</v>
      </c>
      <c r="J43" s="578">
        <v>0</v>
      </c>
      <c r="K43" s="578">
        <v>0</v>
      </c>
      <c r="L43" s="578">
        <v>0</v>
      </c>
      <c r="M43" s="578">
        <v>0</v>
      </c>
      <c r="N43" s="578">
        <v>0</v>
      </c>
      <c r="O43" s="578">
        <v>0</v>
      </c>
      <c r="P43" s="578">
        <v>0</v>
      </c>
      <c r="Q43" s="578">
        <v>0</v>
      </c>
      <c r="R43" s="578">
        <v>0</v>
      </c>
      <c r="S43" s="578">
        <v>0</v>
      </c>
      <c r="T43" s="578">
        <v>0</v>
      </c>
      <c r="U43" s="578">
        <v>0</v>
      </c>
      <c r="V43" s="578">
        <v>0</v>
      </c>
      <c r="W43" s="578">
        <v>0</v>
      </c>
      <c r="X43" s="578">
        <v>0</v>
      </c>
      <c r="Y43" s="578">
        <v>0</v>
      </c>
      <c r="Z43" s="578">
        <v>0</v>
      </c>
      <c r="AA43" s="578">
        <v>0</v>
      </c>
      <c r="AB43" s="578">
        <v>0</v>
      </c>
      <c r="AC43" s="578">
        <v>0</v>
      </c>
      <c r="AD43" s="578">
        <v>0</v>
      </c>
      <c r="AE43" s="578">
        <v>0</v>
      </c>
      <c r="AF43" s="578">
        <v>0</v>
      </c>
      <c r="AG43" s="578">
        <v>0</v>
      </c>
    </row>
    <row r="44" spans="1:33">
      <c r="A44" s="59" t="s">
        <v>2345</v>
      </c>
      <c r="B44" s="578">
        <v>13229</v>
      </c>
      <c r="C44" s="578">
        <v>15968</v>
      </c>
      <c r="D44" s="578">
        <v>9173</v>
      </c>
      <c r="E44" s="578">
        <v>762</v>
      </c>
      <c r="F44" s="578">
        <v>0</v>
      </c>
      <c r="G44" s="578">
        <v>0</v>
      </c>
      <c r="H44" s="578">
        <v>0</v>
      </c>
      <c r="I44" s="578">
        <v>0</v>
      </c>
      <c r="J44" s="578">
        <v>233</v>
      </c>
      <c r="K44" s="578">
        <v>698</v>
      </c>
      <c r="L44" s="578">
        <v>0</v>
      </c>
      <c r="M44" s="578">
        <v>0</v>
      </c>
      <c r="N44" s="578">
        <v>1529</v>
      </c>
      <c r="O44" s="578">
        <v>6922</v>
      </c>
      <c r="P44" s="578">
        <v>0</v>
      </c>
      <c r="Q44" s="578">
        <v>0</v>
      </c>
      <c r="R44" s="578">
        <v>277</v>
      </c>
      <c r="S44" s="578">
        <v>731</v>
      </c>
      <c r="T44" s="578">
        <v>0</v>
      </c>
      <c r="U44" s="578">
        <v>0</v>
      </c>
      <c r="V44" s="578">
        <v>451</v>
      </c>
      <c r="W44" s="578">
        <v>1933</v>
      </c>
      <c r="X44" s="578">
        <v>40</v>
      </c>
      <c r="Y44" s="578">
        <v>41</v>
      </c>
      <c r="Z44" s="578">
        <v>920</v>
      </c>
      <c r="AA44" s="578">
        <v>1802</v>
      </c>
      <c r="AB44" s="578">
        <v>11818</v>
      </c>
      <c r="AC44" s="578">
        <v>19433</v>
      </c>
      <c r="AD44" s="578">
        <v>8554</v>
      </c>
      <c r="AE44" s="578">
        <v>818</v>
      </c>
      <c r="AF44" s="578">
        <v>0</v>
      </c>
      <c r="AG44" s="578">
        <v>0</v>
      </c>
    </row>
    <row r="45" spans="1:33">
      <c r="A45" s="60" t="s">
        <v>2346</v>
      </c>
      <c r="B45" s="581">
        <v>0</v>
      </c>
      <c r="C45" s="581">
        <v>0</v>
      </c>
      <c r="D45" s="581">
        <v>0</v>
      </c>
      <c r="E45" s="581">
        <v>0</v>
      </c>
      <c r="F45" s="581">
        <v>0</v>
      </c>
      <c r="G45" s="581">
        <v>0</v>
      </c>
      <c r="H45" s="581">
        <v>0</v>
      </c>
      <c r="I45" s="581">
        <v>0</v>
      </c>
      <c r="J45" s="581">
        <v>0</v>
      </c>
      <c r="K45" s="581">
        <v>0</v>
      </c>
      <c r="L45" s="581">
        <v>0</v>
      </c>
      <c r="M45" s="581">
        <v>0</v>
      </c>
      <c r="N45" s="581">
        <v>0</v>
      </c>
      <c r="O45" s="581">
        <v>0</v>
      </c>
      <c r="P45" s="581">
        <v>0</v>
      </c>
      <c r="Q45" s="581">
        <v>0</v>
      </c>
      <c r="R45" s="581">
        <v>0</v>
      </c>
      <c r="S45" s="581">
        <v>0</v>
      </c>
      <c r="T45" s="581">
        <v>0</v>
      </c>
      <c r="U45" s="581">
        <v>0</v>
      </c>
      <c r="V45" s="581">
        <v>0</v>
      </c>
      <c r="W45" s="581">
        <v>0</v>
      </c>
      <c r="X45" s="581">
        <v>0</v>
      </c>
      <c r="Y45" s="581">
        <v>0</v>
      </c>
      <c r="Z45" s="581">
        <v>0</v>
      </c>
      <c r="AA45" s="581">
        <v>0</v>
      </c>
      <c r="AB45" s="581">
        <v>0</v>
      </c>
      <c r="AC45" s="581">
        <v>0</v>
      </c>
      <c r="AD45" s="581">
        <v>0</v>
      </c>
      <c r="AE45" s="581">
        <v>0</v>
      </c>
      <c r="AF45" s="581">
        <v>0</v>
      </c>
      <c r="AG45" s="581">
        <v>0</v>
      </c>
    </row>
    <row r="46" spans="1:33">
      <c r="A46" s="59" t="s">
        <v>2347</v>
      </c>
      <c r="B46" s="578">
        <v>0</v>
      </c>
      <c r="C46" s="578">
        <v>0</v>
      </c>
      <c r="D46" s="578">
        <v>0</v>
      </c>
      <c r="E46" s="578">
        <v>0</v>
      </c>
      <c r="F46" s="578">
        <v>0</v>
      </c>
      <c r="G46" s="578">
        <v>0</v>
      </c>
      <c r="H46" s="578">
        <v>0</v>
      </c>
      <c r="I46" s="578">
        <v>0</v>
      </c>
      <c r="J46" s="578">
        <v>0</v>
      </c>
      <c r="K46" s="578">
        <v>0</v>
      </c>
      <c r="L46" s="578">
        <v>0</v>
      </c>
      <c r="M46" s="578">
        <v>0</v>
      </c>
      <c r="N46" s="578">
        <v>0</v>
      </c>
      <c r="O46" s="578">
        <v>0</v>
      </c>
      <c r="P46" s="578">
        <v>0</v>
      </c>
      <c r="Q46" s="578">
        <v>0</v>
      </c>
      <c r="R46" s="578">
        <v>0</v>
      </c>
      <c r="S46" s="578">
        <v>0</v>
      </c>
      <c r="T46" s="578">
        <v>0</v>
      </c>
      <c r="U46" s="578">
        <v>0</v>
      </c>
      <c r="V46" s="578">
        <v>0</v>
      </c>
      <c r="W46" s="578">
        <v>0</v>
      </c>
      <c r="X46" s="578">
        <v>0</v>
      </c>
      <c r="Y46" s="578">
        <v>0</v>
      </c>
      <c r="Z46" s="578">
        <v>0</v>
      </c>
      <c r="AA46" s="578">
        <v>0</v>
      </c>
      <c r="AB46" s="578">
        <v>0</v>
      </c>
      <c r="AC46" s="578">
        <v>0</v>
      </c>
      <c r="AD46" s="578">
        <v>0</v>
      </c>
      <c r="AE46" s="578">
        <v>0</v>
      </c>
      <c r="AF46" s="578">
        <v>0</v>
      </c>
      <c r="AG46" s="578">
        <v>0</v>
      </c>
    </row>
    <row r="47" spans="1:33">
      <c r="A47" s="59" t="s">
        <v>2348</v>
      </c>
      <c r="B47" s="578">
        <v>0</v>
      </c>
      <c r="C47" s="578">
        <v>0</v>
      </c>
      <c r="D47" s="578">
        <v>0</v>
      </c>
      <c r="E47" s="578">
        <v>0</v>
      </c>
      <c r="F47" s="578">
        <v>0</v>
      </c>
      <c r="G47" s="578">
        <v>0</v>
      </c>
      <c r="H47" s="578">
        <v>0</v>
      </c>
      <c r="I47" s="578">
        <v>0</v>
      </c>
      <c r="J47" s="578">
        <v>0</v>
      </c>
      <c r="K47" s="578">
        <v>0</v>
      </c>
      <c r="L47" s="578">
        <v>0</v>
      </c>
      <c r="M47" s="578">
        <v>0</v>
      </c>
      <c r="N47" s="578">
        <v>0</v>
      </c>
      <c r="O47" s="578">
        <v>0</v>
      </c>
      <c r="P47" s="578">
        <v>0</v>
      </c>
      <c r="Q47" s="578">
        <v>0</v>
      </c>
      <c r="R47" s="578">
        <v>0</v>
      </c>
      <c r="S47" s="578">
        <v>0</v>
      </c>
      <c r="T47" s="578">
        <v>0</v>
      </c>
      <c r="U47" s="578">
        <v>0</v>
      </c>
      <c r="V47" s="578">
        <v>0</v>
      </c>
      <c r="W47" s="578">
        <v>0</v>
      </c>
      <c r="X47" s="578">
        <v>0</v>
      </c>
      <c r="Y47" s="578">
        <v>0</v>
      </c>
      <c r="Z47" s="578">
        <v>0</v>
      </c>
      <c r="AA47" s="578">
        <v>0</v>
      </c>
      <c r="AB47" s="578">
        <v>0</v>
      </c>
      <c r="AC47" s="578">
        <v>0</v>
      </c>
      <c r="AD47" s="578">
        <v>0</v>
      </c>
      <c r="AE47" s="578">
        <v>0</v>
      </c>
      <c r="AF47" s="578">
        <v>0</v>
      </c>
      <c r="AG47" s="578">
        <v>0</v>
      </c>
    </row>
    <row r="48" spans="1:33">
      <c r="A48" s="59" t="s">
        <v>2349</v>
      </c>
      <c r="B48" s="578">
        <v>0</v>
      </c>
      <c r="C48" s="578">
        <v>0</v>
      </c>
      <c r="D48" s="578">
        <v>0</v>
      </c>
      <c r="E48" s="578">
        <v>0</v>
      </c>
      <c r="F48" s="578">
        <v>0</v>
      </c>
      <c r="G48" s="578">
        <v>0</v>
      </c>
      <c r="H48" s="578">
        <v>0</v>
      </c>
      <c r="I48" s="578">
        <v>0</v>
      </c>
      <c r="J48" s="578">
        <v>0</v>
      </c>
      <c r="K48" s="578">
        <v>0</v>
      </c>
      <c r="L48" s="578">
        <v>0</v>
      </c>
      <c r="M48" s="578">
        <v>0</v>
      </c>
      <c r="N48" s="578">
        <v>0</v>
      </c>
      <c r="O48" s="578">
        <v>0</v>
      </c>
      <c r="P48" s="578">
        <v>0</v>
      </c>
      <c r="Q48" s="578">
        <v>0</v>
      </c>
      <c r="R48" s="578">
        <v>0</v>
      </c>
      <c r="S48" s="578">
        <v>0</v>
      </c>
      <c r="T48" s="578">
        <v>0</v>
      </c>
      <c r="U48" s="578">
        <v>0</v>
      </c>
      <c r="V48" s="578">
        <v>0</v>
      </c>
      <c r="W48" s="578">
        <v>0</v>
      </c>
      <c r="X48" s="578">
        <v>0</v>
      </c>
      <c r="Y48" s="578">
        <v>0</v>
      </c>
      <c r="Z48" s="578">
        <v>0</v>
      </c>
      <c r="AA48" s="578">
        <v>0</v>
      </c>
      <c r="AB48" s="578">
        <v>0</v>
      </c>
      <c r="AC48" s="578">
        <v>0</v>
      </c>
      <c r="AD48" s="578">
        <v>0</v>
      </c>
      <c r="AE48" s="578">
        <v>0</v>
      </c>
      <c r="AF48" s="578">
        <v>0</v>
      </c>
      <c r="AG48" s="578">
        <v>0</v>
      </c>
    </row>
    <row r="49" spans="1:33">
      <c r="A49" s="59" t="s">
        <v>2350</v>
      </c>
      <c r="B49" s="578">
        <v>0</v>
      </c>
      <c r="C49" s="578">
        <v>0</v>
      </c>
      <c r="D49" s="578">
        <v>0</v>
      </c>
      <c r="E49" s="578">
        <v>0</v>
      </c>
      <c r="F49" s="578">
        <v>0</v>
      </c>
      <c r="G49" s="578">
        <v>0</v>
      </c>
      <c r="H49" s="578">
        <v>0</v>
      </c>
      <c r="I49" s="578">
        <v>0</v>
      </c>
      <c r="J49" s="578">
        <v>0</v>
      </c>
      <c r="K49" s="578">
        <v>0</v>
      </c>
      <c r="L49" s="578">
        <v>0</v>
      </c>
      <c r="M49" s="578">
        <v>0</v>
      </c>
      <c r="N49" s="578">
        <v>0</v>
      </c>
      <c r="O49" s="578">
        <v>0</v>
      </c>
      <c r="P49" s="578">
        <v>0</v>
      </c>
      <c r="Q49" s="578">
        <v>0</v>
      </c>
      <c r="R49" s="578">
        <v>0</v>
      </c>
      <c r="S49" s="578">
        <v>0</v>
      </c>
      <c r="T49" s="578">
        <v>0</v>
      </c>
      <c r="U49" s="578">
        <v>0</v>
      </c>
      <c r="V49" s="578">
        <v>0</v>
      </c>
      <c r="W49" s="578">
        <v>0</v>
      </c>
      <c r="X49" s="578">
        <v>0</v>
      </c>
      <c r="Y49" s="578">
        <v>0</v>
      </c>
      <c r="Z49" s="578">
        <v>0</v>
      </c>
      <c r="AA49" s="578">
        <v>0</v>
      </c>
      <c r="AB49" s="578">
        <v>0</v>
      </c>
      <c r="AC49" s="578">
        <v>0</v>
      </c>
      <c r="AD49" s="578">
        <v>0</v>
      </c>
      <c r="AE49" s="578">
        <v>0</v>
      </c>
      <c r="AF49" s="578">
        <v>0</v>
      </c>
      <c r="AG49" s="578">
        <v>0</v>
      </c>
    </row>
    <row r="50" spans="1:33">
      <c r="A50" s="59" t="s">
        <v>2351</v>
      </c>
      <c r="B50" s="578">
        <v>0</v>
      </c>
      <c r="C50" s="578">
        <v>0</v>
      </c>
      <c r="D50" s="578">
        <v>0</v>
      </c>
      <c r="E50" s="578">
        <v>0</v>
      </c>
      <c r="F50" s="578">
        <v>0</v>
      </c>
      <c r="G50" s="578">
        <v>0</v>
      </c>
      <c r="H50" s="578">
        <v>0</v>
      </c>
      <c r="I50" s="578">
        <v>0</v>
      </c>
      <c r="J50" s="578">
        <v>0</v>
      </c>
      <c r="K50" s="578">
        <v>0</v>
      </c>
      <c r="L50" s="578">
        <v>0</v>
      </c>
      <c r="M50" s="578">
        <v>0</v>
      </c>
      <c r="N50" s="578">
        <v>0</v>
      </c>
      <c r="O50" s="578">
        <v>0</v>
      </c>
      <c r="P50" s="578">
        <v>0</v>
      </c>
      <c r="Q50" s="578">
        <v>0</v>
      </c>
      <c r="R50" s="578">
        <v>0</v>
      </c>
      <c r="S50" s="578">
        <v>0</v>
      </c>
      <c r="T50" s="578">
        <v>0</v>
      </c>
      <c r="U50" s="578">
        <v>0</v>
      </c>
      <c r="V50" s="578">
        <v>0</v>
      </c>
      <c r="W50" s="578">
        <v>0</v>
      </c>
      <c r="X50" s="578">
        <v>0</v>
      </c>
      <c r="Y50" s="578">
        <v>0</v>
      </c>
      <c r="Z50" s="578">
        <v>0</v>
      </c>
      <c r="AA50" s="578">
        <v>0</v>
      </c>
      <c r="AB50" s="578">
        <v>0</v>
      </c>
      <c r="AC50" s="578">
        <v>0</v>
      </c>
      <c r="AD50" s="578">
        <v>0</v>
      </c>
      <c r="AE50" s="578">
        <v>0</v>
      </c>
      <c r="AF50" s="578">
        <v>0</v>
      </c>
      <c r="AG50" s="578">
        <v>0</v>
      </c>
    </row>
    <row r="51" spans="1:33">
      <c r="A51" s="61" t="s">
        <v>1619</v>
      </c>
      <c r="B51" s="582">
        <v>91215</v>
      </c>
      <c r="C51" s="582">
        <v>378070</v>
      </c>
      <c r="D51" s="582">
        <v>49631</v>
      </c>
      <c r="E51" s="582">
        <v>7693</v>
      </c>
      <c r="F51" s="582">
        <v>915</v>
      </c>
      <c r="G51" s="582">
        <v>4361</v>
      </c>
      <c r="H51" s="582">
        <v>0</v>
      </c>
      <c r="I51" s="582">
        <v>0</v>
      </c>
      <c r="J51" s="582">
        <v>245.001</v>
      </c>
      <c r="K51" s="582">
        <v>1386</v>
      </c>
      <c r="L51" s="582">
        <v>1</v>
      </c>
      <c r="M51" s="582">
        <v>0</v>
      </c>
      <c r="N51" s="582">
        <v>11360.001</v>
      </c>
      <c r="O51" s="582">
        <v>134511</v>
      </c>
      <c r="P51" s="582">
        <v>5</v>
      </c>
      <c r="Q51" s="582">
        <v>2</v>
      </c>
      <c r="R51" s="582">
        <v>1305.0001</v>
      </c>
      <c r="S51" s="582">
        <v>5612</v>
      </c>
      <c r="T51" s="582">
        <v>1E-3</v>
      </c>
      <c r="U51" s="582">
        <v>8839</v>
      </c>
      <c r="V51" s="582">
        <v>12797</v>
      </c>
      <c r="W51" s="582">
        <v>38014</v>
      </c>
      <c r="X51" s="582">
        <v>194</v>
      </c>
      <c r="Y51" s="582">
        <v>721</v>
      </c>
      <c r="Z51" s="582">
        <v>10811</v>
      </c>
      <c r="AA51" s="582">
        <v>47404</v>
      </c>
      <c r="AB51" s="582">
        <v>67409.000899999999</v>
      </c>
      <c r="AC51" s="582">
        <v>404935</v>
      </c>
      <c r="AD51" s="582">
        <v>37692</v>
      </c>
      <c r="AE51" s="582">
        <v>10496.804995259001</v>
      </c>
      <c r="AF51" s="582">
        <v>1962</v>
      </c>
      <c r="AG51" s="582">
        <v>5748</v>
      </c>
    </row>
    <row r="52" spans="1:33">
      <c r="A52" s="62" t="s">
        <v>243</v>
      </c>
      <c r="B52" s="578">
        <v>128204</v>
      </c>
      <c r="C52" s="578">
        <v>454812</v>
      </c>
      <c r="D52" s="578">
        <v>726</v>
      </c>
      <c r="E52" s="578">
        <v>845</v>
      </c>
      <c r="F52" s="578">
        <v>1463</v>
      </c>
      <c r="G52" s="578">
        <v>10158</v>
      </c>
      <c r="H52" s="578">
        <v>139119</v>
      </c>
      <c r="I52" s="578">
        <v>729689</v>
      </c>
      <c r="J52" s="578">
        <v>225</v>
      </c>
      <c r="K52" s="578">
        <v>2272</v>
      </c>
      <c r="L52" s="578">
        <v>282</v>
      </c>
      <c r="M52" s="578">
        <v>2074</v>
      </c>
      <c r="N52" s="578">
        <v>4421</v>
      </c>
      <c r="O52" s="578">
        <v>34430</v>
      </c>
      <c r="P52" s="578">
        <v>4804</v>
      </c>
      <c r="Q52" s="578">
        <v>39468</v>
      </c>
      <c r="R52" s="578">
        <v>603</v>
      </c>
      <c r="S52" s="578">
        <v>4970</v>
      </c>
      <c r="T52" s="578">
        <v>357</v>
      </c>
      <c r="U52" s="578">
        <v>12971</v>
      </c>
      <c r="V52" s="578">
        <v>1220</v>
      </c>
      <c r="W52" s="578">
        <v>8480</v>
      </c>
      <c r="X52" s="578">
        <v>137</v>
      </c>
      <c r="Y52" s="578">
        <v>638</v>
      </c>
      <c r="Z52" s="578">
        <v>113348</v>
      </c>
      <c r="AA52" s="578">
        <v>312486</v>
      </c>
      <c r="AB52" s="578">
        <v>148096</v>
      </c>
      <c r="AC52" s="578">
        <v>844264</v>
      </c>
      <c r="AD52" s="578">
        <v>806</v>
      </c>
      <c r="AE52" s="578">
        <v>954</v>
      </c>
      <c r="AF52" s="578">
        <v>4804</v>
      </c>
      <c r="AG52" s="578">
        <v>39468</v>
      </c>
    </row>
    <row r="53" spans="1:33">
      <c r="A53" s="59" t="s">
        <v>2352</v>
      </c>
      <c r="B53" s="578">
        <v>25889</v>
      </c>
      <c r="C53" s="578">
        <v>634341</v>
      </c>
      <c r="D53" s="578">
        <v>4661</v>
      </c>
      <c r="E53" s="578">
        <v>24818</v>
      </c>
      <c r="F53" s="578">
        <v>1241</v>
      </c>
      <c r="G53" s="578">
        <v>241</v>
      </c>
      <c r="H53" s="578">
        <v>4943</v>
      </c>
      <c r="I53" s="578">
        <v>102179</v>
      </c>
      <c r="J53" s="578">
        <v>865</v>
      </c>
      <c r="K53" s="578">
        <v>9045</v>
      </c>
      <c r="L53" s="578">
        <v>555</v>
      </c>
      <c r="M53" s="578">
        <v>5294</v>
      </c>
      <c r="N53" s="578">
        <v>16442</v>
      </c>
      <c r="O53" s="578">
        <v>33808</v>
      </c>
      <c r="P53" s="578">
        <v>2232</v>
      </c>
      <c r="Q53" s="578">
        <v>20816</v>
      </c>
      <c r="R53" s="578">
        <v>2064</v>
      </c>
      <c r="S53" s="578">
        <v>658</v>
      </c>
      <c r="T53" s="578">
        <v>686</v>
      </c>
      <c r="U53" s="578">
        <v>14989</v>
      </c>
      <c r="V53" s="578">
        <v>3471</v>
      </c>
      <c r="W53" s="578">
        <v>10498</v>
      </c>
      <c r="X53" s="578">
        <v>12</v>
      </c>
      <c r="Y53" s="578">
        <v>897</v>
      </c>
      <c r="Z53" s="578">
        <v>72</v>
      </c>
      <c r="AA53" s="578">
        <v>389</v>
      </c>
      <c r="AB53" s="578">
        <v>25600</v>
      </c>
      <c r="AC53" s="578">
        <v>736420</v>
      </c>
      <c r="AD53" s="578">
        <v>4414</v>
      </c>
      <c r="AE53" s="578">
        <v>35333</v>
      </c>
      <c r="AF53" s="578">
        <v>1188</v>
      </c>
      <c r="AG53" s="578">
        <v>30772</v>
      </c>
    </row>
    <row r="54" spans="1:33">
      <c r="A54" s="59" t="s">
        <v>244</v>
      </c>
      <c r="B54" s="578">
        <v>588698</v>
      </c>
      <c r="C54" s="578">
        <v>775866</v>
      </c>
      <c r="D54" s="578">
        <v>179571</v>
      </c>
      <c r="E54" s="578">
        <v>93906</v>
      </c>
      <c r="F54" s="578">
        <v>3797</v>
      </c>
      <c r="G54" s="578">
        <v>840</v>
      </c>
      <c r="H54" s="578">
        <v>217962</v>
      </c>
      <c r="I54" s="578">
        <v>182334</v>
      </c>
      <c r="J54" s="578">
        <v>569</v>
      </c>
      <c r="K54" s="578">
        <v>936</v>
      </c>
      <c r="L54" s="578">
        <v>79</v>
      </c>
      <c r="M54" s="578">
        <v>195</v>
      </c>
      <c r="N54" s="578">
        <v>355130</v>
      </c>
      <c r="O54" s="578">
        <v>353218</v>
      </c>
      <c r="P54" s="578">
        <v>9026</v>
      </c>
      <c r="Q54" s="578">
        <v>2603</v>
      </c>
      <c r="R54" s="578">
        <v>15054</v>
      </c>
      <c r="S54" s="578">
        <v>8968</v>
      </c>
      <c r="T54" s="578">
        <v>0</v>
      </c>
      <c r="U54" s="578">
        <v>0</v>
      </c>
      <c r="V54" s="578">
        <v>40300</v>
      </c>
      <c r="W54" s="578">
        <v>76602</v>
      </c>
      <c r="X54" s="578">
        <v>977</v>
      </c>
      <c r="Y54" s="578">
        <v>1406</v>
      </c>
      <c r="Z54" s="578">
        <v>183265</v>
      </c>
      <c r="AA54" s="578">
        <v>164947</v>
      </c>
      <c r="AB54" s="578">
        <v>573171</v>
      </c>
      <c r="AC54" s="578">
        <v>1075959</v>
      </c>
      <c r="AD54" s="578">
        <v>143657</v>
      </c>
      <c r="AE54" s="578">
        <v>126641</v>
      </c>
      <c r="AF54" s="578">
        <v>4109</v>
      </c>
      <c r="AG54" s="578">
        <v>407</v>
      </c>
    </row>
    <row r="55" spans="1:33">
      <c r="A55" s="59" t="s">
        <v>245</v>
      </c>
      <c r="B55" s="578">
        <v>21849</v>
      </c>
      <c r="C55" s="578">
        <v>54923</v>
      </c>
      <c r="D55" s="578">
        <v>4784</v>
      </c>
      <c r="E55" s="578">
        <v>2727</v>
      </c>
      <c r="F55" s="578">
        <v>600</v>
      </c>
      <c r="G55" s="578">
        <v>2117</v>
      </c>
      <c r="H55" s="578">
        <v>13065</v>
      </c>
      <c r="I55" s="578">
        <v>40248</v>
      </c>
      <c r="J55" s="578">
        <v>126</v>
      </c>
      <c r="K55" s="578">
        <v>160</v>
      </c>
      <c r="L55" s="578">
        <v>29</v>
      </c>
      <c r="M55" s="578">
        <v>78</v>
      </c>
      <c r="N55" s="578">
        <v>15125</v>
      </c>
      <c r="O55" s="578">
        <v>13283</v>
      </c>
      <c r="P55" s="578">
        <v>1965</v>
      </c>
      <c r="Q55" s="578">
        <v>9336</v>
      </c>
      <c r="R55" s="578">
        <v>247</v>
      </c>
      <c r="S55" s="578">
        <v>996</v>
      </c>
      <c r="T55" s="578">
        <v>1</v>
      </c>
      <c r="U55" s="578">
        <v>1632</v>
      </c>
      <c r="V55" s="578">
        <v>3196</v>
      </c>
      <c r="W55" s="578">
        <v>8695</v>
      </c>
      <c r="X55" s="578">
        <v>30</v>
      </c>
      <c r="Y55" s="578">
        <v>46</v>
      </c>
      <c r="Z55" s="578">
        <v>1025</v>
      </c>
      <c r="AA55" s="578">
        <v>3338</v>
      </c>
      <c r="AB55" s="578">
        <v>28727</v>
      </c>
      <c r="AC55" s="578">
        <v>84649</v>
      </c>
      <c r="AD55" s="578">
        <v>3561</v>
      </c>
      <c r="AE55" s="578">
        <v>2784</v>
      </c>
      <c r="AF55" s="578">
        <v>1504</v>
      </c>
      <c r="AG55" s="578">
        <v>6375</v>
      </c>
    </row>
    <row r="56" spans="1:33">
      <c r="A56" s="60" t="s">
        <v>2353</v>
      </c>
      <c r="B56" s="578">
        <v>127792</v>
      </c>
      <c r="C56" s="578">
        <v>874739</v>
      </c>
      <c r="D56" s="578">
        <v>4036</v>
      </c>
      <c r="E56" s="578">
        <v>5879.0045711880002</v>
      </c>
      <c r="F56" s="578">
        <v>2999</v>
      </c>
      <c r="G56" s="578">
        <v>432.73897048700002</v>
      </c>
      <c r="H56" s="578">
        <v>137101</v>
      </c>
      <c r="I56" s="578">
        <v>741030</v>
      </c>
      <c r="J56" s="578">
        <v>347</v>
      </c>
      <c r="K56" s="578">
        <v>884</v>
      </c>
      <c r="L56" s="578">
        <v>524</v>
      </c>
      <c r="M56" s="578">
        <v>2065</v>
      </c>
      <c r="N56" s="578">
        <v>0</v>
      </c>
      <c r="O56" s="578">
        <v>37224</v>
      </c>
      <c r="P56" s="578">
        <v>18646</v>
      </c>
      <c r="Q56" s="578">
        <v>38708</v>
      </c>
      <c r="R56" s="578">
        <v>353</v>
      </c>
      <c r="S56" s="578">
        <v>528</v>
      </c>
      <c r="T56" s="578">
        <v>0</v>
      </c>
      <c r="U56" s="578">
        <v>0</v>
      </c>
      <c r="V56" s="578">
        <v>4229</v>
      </c>
      <c r="W56" s="578">
        <v>9900</v>
      </c>
      <c r="X56" s="578">
        <v>322</v>
      </c>
      <c r="Y56" s="578">
        <v>1357</v>
      </c>
      <c r="Z56" s="578">
        <v>76435</v>
      </c>
      <c r="AA56" s="578">
        <v>617837</v>
      </c>
      <c r="AB56" s="578">
        <v>165785</v>
      </c>
      <c r="AC56" s="578">
        <v>987612</v>
      </c>
      <c r="AD56" s="578">
        <v>3653</v>
      </c>
      <c r="AE56" s="578">
        <v>6276</v>
      </c>
      <c r="AF56" s="578">
        <v>1625</v>
      </c>
      <c r="AG56" s="578">
        <v>286</v>
      </c>
    </row>
    <row r="57" spans="1:33">
      <c r="A57" s="59" t="s">
        <v>246</v>
      </c>
      <c r="B57" s="597">
        <v>19560</v>
      </c>
      <c r="C57" s="597">
        <v>164758</v>
      </c>
      <c r="D57" s="597">
        <v>0</v>
      </c>
      <c r="E57" s="597">
        <v>0</v>
      </c>
      <c r="F57" s="597">
        <v>5652</v>
      </c>
      <c r="G57" s="597">
        <v>1202</v>
      </c>
      <c r="H57" s="597">
        <v>26622</v>
      </c>
      <c r="I57" s="597">
        <v>56269</v>
      </c>
      <c r="J57" s="597">
        <v>0</v>
      </c>
      <c r="K57" s="597">
        <v>0</v>
      </c>
      <c r="L57" s="597">
        <v>596</v>
      </c>
      <c r="M57" s="597">
        <v>844</v>
      </c>
      <c r="N57" s="597">
        <v>1</v>
      </c>
      <c r="O57" s="597">
        <v>36086</v>
      </c>
      <c r="P57" s="597">
        <v>8042</v>
      </c>
      <c r="Q57" s="597">
        <v>4194</v>
      </c>
      <c r="R57" s="597">
        <v>1808</v>
      </c>
      <c r="S57" s="597">
        <v>0</v>
      </c>
      <c r="T57" s="597">
        <v>0</v>
      </c>
      <c r="U57" s="597">
        <v>35</v>
      </c>
      <c r="V57" s="597">
        <v>3434</v>
      </c>
      <c r="W57" s="597">
        <v>5914</v>
      </c>
      <c r="X57" s="597">
        <v>19</v>
      </c>
      <c r="Y57" s="597">
        <v>18</v>
      </c>
      <c r="Z57" s="597">
        <v>3220</v>
      </c>
      <c r="AA57" s="597">
        <v>325</v>
      </c>
      <c r="AB57" s="597">
        <v>30256</v>
      </c>
      <c r="AC57" s="597">
        <v>247471</v>
      </c>
      <c r="AD57" s="597">
        <v>1808</v>
      </c>
      <c r="AE57" s="597">
        <v>0</v>
      </c>
      <c r="AF57" s="597">
        <v>1518</v>
      </c>
      <c r="AG57" s="597">
        <v>406</v>
      </c>
    </row>
    <row r="58" spans="1:33">
      <c r="A58" s="59" t="s">
        <v>2354</v>
      </c>
      <c r="B58" s="578">
        <v>9328</v>
      </c>
      <c r="C58" s="578">
        <v>78866</v>
      </c>
      <c r="D58" s="578">
        <v>1690</v>
      </c>
      <c r="E58" s="578">
        <v>0</v>
      </c>
      <c r="F58" s="578">
        <v>589</v>
      </c>
      <c r="G58" s="578">
        <v>4909</v>
      </c>
      <c r="H58" s="578">
        <v>2988</v>
      </c>
      <c r="I58" s="578">
        <v>16493</v>
      </c>
      <c r="J58" s="578">
        <v>1005</v>
      </c>
      <c r="K58" s="578">
        <v>8050</v>
      </c>
      <c r="L58" s="578">
        <v>266</v>
      </c>
      <c r="M58" s="578">
        <v>2548</v>
      </c>
      <c r="N58" s="578">
        <v>4891</v>
      </c>
      <c r="O58" s="578">
        <v>12628</v>
      </c>
      <c r="P58" s="578">
        <v>1390</v>
      </c>
      <c r="Q58" s="578">
        <v>7966</v>
      </c>
      <c r="R58" s="578">
        <v>891</v>
      </c>
      <c r="S58" s="578">
        <v>9191</v>
      </c>
      <c r="T58" s="578" t="s">
        <v>615</v>
      </c>
      <c r="U58" s="578">
        <v>9603</v>
      </c>
      <c r="V58" s="578">
        <v>1527</v>
      </c>
      <c r="W58" s="578">
        <v>13614</v>
      </c>
      <c r="X58" s="578">
        <v>12</v>
      </c>
      <c r="Y58" s="578">
        <v>72</v>
      </c>
      <c r="Z58" s="578">
        <v>160</v>
      </c>
      <c r="AA58" s="578">
        <v>6943</v>
      </c>
      <c r="AB58" s="578">
        <v>9493</v>
      </c>
      <c r="AC58" s="578">
        <v>71196</v>
      </c>
      <c r="AD58" s="578">
        <v>1554</v>
      </c>
      <c r="AE58" s="578">
        <v>0</v>
      </c>
      <c r="AF58" s="578">
        <v>220</v>
      </c>
      <c r="AG58" s="578">
        <v>679</v>
      </c>
    </row>
    <row r="59" spans="1:33">
      <c r="A59" s="59" t="s">
        <v>2355</v>
      </c>
      <c r="B59" s="578">
        <v>76218</v>
      </c>
      <c r="C59" s="578">
        <v>191492</v>
      </c>
      <c r="D59" s="578">
        <v>567</v>
      </c>
      <c r="E59" s="578">
        <v>8</v>
      </c>
      <c r="F59" s="578">
        <v>651</v>
      </c>
      <c r="G59" s="578">
        <v>1546</v>
      </c>
      <c r="H59" s="578">
        <v>166111</v>
      </c>
      <c r="I59" s="578">
        <v>548459</v>
      </c>
      <c r="J59" s="578">
        <v>2</v>
      </c>
      <c r="K59" s="578">
        <v>1</v>
      </c>
      <c r="L59" s="578">
        <v>0</v>
      </c>
      <c r="M59" s="578">
        <v>0</v>
      </c>
      <c r="N59" s="578">
        <v>935</v>
      </c>
      <c r="O59" s="578">
        <v>287</v>
      </c>
      <c r="P59" s="578">
        <v>1926</v>
      </c>
      <c r="Q59" s="578">
        <v>4768</v>
      </c>
      <c r="R59" s="578">
        <v>64</v>
      </c>
      <c r="S59" s="578">
        <v>194</v>
      </c>
      <c r="T59" s="578">
        <v>336</v>
      </c>
      <c r="U59" s="578">
        <v>6212</v>
      </c>
      <c r="V59" s="578">
        <v>70</v>
      </c>
      <c r="W59" s="578">
        <v>173</v>
      </c>
      <c r="X59" s="578">
        <v>289</v>
      </c>
      <c r="Y59" s="578">
        <v>620</v>
      </c>
      <c r="Z59" s="578">
        <v>67038</v>
      </c>
      <c r="AA59" s="578">
        <v>155698</v>
      </c>
      <c r="AB59" s="578">
        <v>173006</v>
      </c>
      <c r="AC59" s="578">
        <v>572575</v>
      </c>
      <c r="AD59" s="578">
        <v>599</v>
      </c>
      <c r="AE59" s="578">
        <v>452</v>
      </c>
      <c r="AF59" s="578">
        <v>1133</v>
      </c>
      <c r="AG59" s="578">
        <v>3268</v>
      </c>
    </row>
    <row r="60" spans="1:33">
      <c r="A60" s="59" t="s">
        <v>434</v>
      </c>
      <c r="B60" s="578">
        <v>103322</v>
      </c>
      <c r="C60" s="578">
        <v>1489425.0109519069</v>
      </c>
      <c r="D60" s="578">
        <v>2119</v>
      </c>
      <c r="E60" s="578">
        <v>10031</v>
      </c>
      <c r="F60" s="578">
        <v>4251</v>
      </c>
      <c r="G60" s="578">
        <v>45941</v>
      </c>
      <c r="H60" s="578">
        <v>58045</v>
      </c>
      <c r="I60" s="578">
        <v>798360</v>
      </c>
      <c r="J60" s="578">
        <v>218</v>
      </c>
      <c r="K60" s="578">
        <v>1184</v>
      </c>
      <c r="L60" s="578">
        <v>662</v>
      </c>
      <c r="M60" s="578">
        <v>7671</v>
      </c>
      <c r="N60" s="578">
        <v>44591</v>
      </c>
      <c r="O60" s="578">
        <v>149613</v>
      </c>
      <c r="P60" s="578">
        <v>8646</v>
      </c>
      <c r="Q60" s="578">
        <v>217611</v>
      </c>
      <c r="R60" s="578">
        <v>2224</v>
      </c>
      <c r="S60" s="578">
        <v>20627</v>
      </c>
      <c r="T60" s="578">
        <v>33919</v>
      </c>
      <c r="U60" s="578">
        <v>102213</v>
      </c>
      <c r="V60" s="578">
        <v>6591</v>
      </c>
      <c r="W60" s="578">
        <v>71859</v>
      </c>
      <c r="X60" s="578">
        <v>87</v>
      </c>
      <c r="Y60" s="578">
        <v>1233</v>
      </c>
      <c r="Z60" s="578">
        <v>10177</v>
      </c>
      <c r="AA60" s="578">
        <v>104097</v>
      </c>
      <c r="AB60" s="578">
        <v>136528</v>
      </c>
      <c r="AC60" s="578">
        <v>1928610</v>
      </c>
      <c r="AD60" s="578">
        <v>3965</v>
      </c>
      <c r="AE60" s="578">
        <v>22826</v>
      </c>
      <c r="AF60" s="578">
        <v>3992</v>
      </c>
      <c r="AG60" s="578">
        <v>55239</v>
      </c>
    </row>
    <row r="61" spans="1:33">
      <c r="A61" s="60" t="s">
        <v>2356</v>
      </c>
      <c r="B61" s="581">
        <v>4420</v>
      </c>
      <c r="C61" s="581">
        <v>86181</v>
      </c>
      <c r="D61" s="581">
        <v>414</v>
      </c>
      <c r="E61" s="581">
        <v>1071.4699212370001</v>
      </c>
      <c r="F61" s="581">
        <v>0</v>
      </c>
      <c r="G61" s="581">
        <v>0</v>
      </c>
      <c r="H61" s="581">
        <v>3263</v>
      </c>
      <c r="I61" s="581">
        <v>35451</v>
      </c>
      <c r="J61" s="581">
        <v>79</v>
      </c>
      <c r="K61" s="581">
        <v>1842</v>
      </c>
      <c r="L61" s="581">
        <v>31</v>
      </c>
      <c r="M61" s="581">
        <v>482</v>
      </c>
      <c r="N61" s="581">
        <v>343</v>
      </c>
      <c r="O61" s="581">
        <v>2277</v>
      </c>
      <c r="P61" s="581">
        <v>468</v>
      </c>
      <c r="Q61" s="581">
        <v>4155</v>
      </c>
      <c r="R61" s="581">
        <v>221</v>
      </c>
      <c r="S61" s="581">
        <v>5116</v>
      </c>
      <c r="T61" s="581">
        <v>3495</v>
      </c>
      <c r="U61" s="581">
        <v>6792</v>
      </c>
      <c r="V61" s="581">
        <v>474</v>
      </c>
      <c r="W61" s="581">
        <v>8071.5355430230002</v>
      </c>
      <c r="X61" s="581">
        <v>8</v>
      </c>
      <c r="Y61" s="581">
        <v>118.16760573400001</v>
      </c>
      <c r="Z61" s="581">
        <v>130</v>
      </c>
      <c r="AA61" s="581">
        <v>6773.6581191579999</v>
      </c>
      <c r="AB61" s="581">
        <v>6634</v>
      </c>
      <c r="AC61" s="581">
        <v>95206.638732085004</v>
      </c>
      <c r="AD61" s="581">
        <v>474</v>
      </c>
      <c r="AE61" s="581">
        <v>711.82897095999999</v>
      </c>
      <c r="AF61" s="581">
        <v>0</v>
      </c>
      <c r="AG61" s="581">
        <v>0</v>
      </c>
    </row>
    <row r="62" spans="1:33">
      <c r="A62" s="59" t="s">
        <v>247</v>
      </c>
      <c r="B62" s="578">
        <v>16477</v>
      </c>
      <c r="C62" s="578">
        <v>193596.88068186937</v>
      </c>
      <c r="D62" s="578">
        <v>741</v>
      </c>
      <c r="E62" s="578">
        <v>421.63694694100002</v>
      </c>
      <c r="F62" s="578">
        <v>2599</v>
      </c>
      <c r="G62" s="578">
        <v>1220.4665641033912</v>
      </c>
      <c r="H62" s="578">
        <v>25617</v>
      </c>
      <c r="I62" s="578">
        <v>140835.71225945599</v>
      </c>
      <c r="J62" s="578">
        <v>207</v>
      </c>
      <c r="K62" s="578">
        <v>1500.680066954</v>
      </c>
      <c r="L62" s="578">
        <v>517</v>
      </c>
      <c r="M62" s="578">
        <v>4810.9232795600001</v>
      </c>
      <c r="N62" s="578">
        <v>1726</v>
      </c>
      <c r="O62" s="578">
        <v>2813.0060235139999</v>
      </c>
      <c r="P62" s="578">
        <v>6474</v>
      </c>
      <c r="Q62" s="578">
        <v>37329.582490435001</v>
      </c>
      <c r="R62" s="578">
        <v>156</v>
      </c>
      <c r="S62" s="578">
        <v>1855.7889856270001</v>
      </c>
      <c r="T62" s="578">
        <v>0</v>
      </c>
      <c r="U62" s="578">
        <v>0</v>
      </c>
      <c r="V62" s="578">
        <v>1113</v>
      </c>
      <c r="W62" s="578">
        <v>12380.103298618</v>
      </c>
      <c r="X62" s="578">
        <v>13</v>
      </c>
      <c r="Y62" s="578">
        <v>181.43788518100001</v>
      </c>
      <c r="Z62" s="578">
        <v>3895</v>
      </c>
      <c r="AA62" s="578">
        <v>39805.902710456001</v>
      </c>
      <c r="AB62" s="578">
        <v>31167</v>
      </c>
      <c r="AC62" s="578">
        <v>246902.46864372099</v>
      </c>
      <c r="AD62" s="578">
        <v>625</v>
      </c>
      <c r="AE62" s="578">
        <v>659.34312346621482</v>
      </c>
      <c r="AF62" s="578">
        <v>3503</v>
      </c>
      <c r="AG62" s="578">
        <v>550.931411142</v>
      </c>
    </row>
    <row r="63" spans="1:33">
      <c r="A63" s="59" t="s">
        <v>2357</v>
      </c>
      <c r="B63" s="578">
        <v>8523</v>
      </c>
      <c r="C63" s="578">
        <v>49191</v>
      </c>
      <c r="D63" s="578">
        <v>5689</v>
      </c>
      <c r="E63" s="578">
        <v>3110</v>
      </c>
      <c r="F63" s="578">
        <v>108</v>
      </c>
      <c r="G63" s="578">
        <v>12</v>
      </c>
      <c r="H63" s="578">
        <v>0</v>
      </c>
      <c r="I63" s="578">
        <v>0</v>
      </c>
      <c r="J63" s="578">
        <v>0</v>
      </c>
      <c r="K63" s="578">
        <v>0</v>
      </c>
      <c r="L63" s="578">
        <v>24</v>
      </c>
      <c r="M63" s="578">
        <v>258</v>
      </c>
      <c r="N63" s="578">
        <v>0</v>
      </c>
      <c r="O63" s="578">
        <v>0</v>
      </c>
      <c r="P63" s="578">
        <v>213</v>
      </c>
      <c r="Q63" s="578">
        <v>854</v>
      </c>
      <c r="R63" s="578">
        <v>0</v>
      </c>
      <c r="S63" s="578">
        <v>0</v>
      </c>
      <c r="T63" s="578">
        <v>0</v>
      </c>
      <c r="U63" s="578">
        <v>0</v>
      </c>
      <c r="V63" s="578">
        <v>1138</v>
      </c>
      <c r="W63" s="578">
        <v>3223</v>
      </c>
      <c r="X63" s="578">
        <v>1</v>
      </c>
      <c r="Y63" s="578">
        <v>1</v>
      </c>
      <c r="Z63" s="578">
        <v>275</v>
      </c>
      <c r="AA63" s="578">
        <v>679</v>
      </c>
      <c r="AB63" s="578">
        <v>6920</v>
      </c>
      <c r="AC63" s="578">
        <v>32580</v>
      </c>
      <c r="AD63" s="578">
        <v>5294</v>
      </c>
      <c r="AE63" s="578">
        <v>3300</v>
      </c>
      <c r="AF63" s="578">
        <v>3</v>
      </c>
      <c r="AG63" s="578">
        <v>2</v>
      </c>
    </row>
    <row r="64" spans="1:33">
      <c r="A64" s="59" t="s">
        <v>248</v>
      </c>
      <c r="B64" s="578">
        <v>7120</v>
      </c>
      <c r="C64" s="578">
        <v>216907</v>
      </c>
      <c r="D64" s="578">
        <v>57</v>
      </c>
      <c r="E64" s="578">
        <v>170</v>
      </c>
      <c r="F64" s="578">
        <v>899</v>
      </c>
      <c r="G64" s="578">
        <v>11776</v>
      </c>
      <c r="H64" s="578">
        <v>7982</v>
      </c>
      <c r="I64" s="578">
        <v>186820</v>
      </c>
      <c r="J64" s="578">
        <v>34</v>
      </c>
      <c r="K64" s="578">
        <v>780</v>
      </c>
      <c r="L64" s="578">
        <v>142</v>
      </c>
      <c r="M64" s="578">
        <v>2537</v>
      </c>
      <c r="N64" s="578">
        <v>110</v>
      </c>
      <c r="O64" s="578">
        <v>13538</v>
      </c>
      <c r="P64" s="578">
        <v>1815</v>
      </c>
      <c r="Q64" s="578">
        <v>38872</v>
      </c>
      <c r="R64" s="578">
        <v>131</v>
      </c>
      <c r="S64" s="578">
        <v>1665</v>
      </c>
      <c r="T64" s="578">
        <v>1757</v>
      </c>
      <c r="U64" s="578">
        <v>38897</v>
      </c>
      <c r="V64" s="578">
        <v>272</v>
      </c>
      <c r="W64" s="578">
        <v>2450</v>
      </c>
      <c r="X64" s="578">
        <v>6</v>
      </c>
      <c r="Y64" s="578">
        <v>208</v>
      </c>
      <c r="Z64" s="578">
        <v>1419</v>
      </c>
      <c r="AA64" s="578">
        <v>70417</v>
      </c>
      <c r="AB64" s="578">
        <v>11732</v>
      </c>
      <c r="AC64" s="578">
        <v>268073</v>
      </c>
      <c r="AD64" s="578">
        <v>131</v>
      </c>
      <c r="AE64" s="578">
        <v>428</v>
      </c>
      <c r="AF64" s="578">
        <v>1315</v>
      </c>
      <c r="AG64" s="578">
        <v>26448</v>
      </c>
    </row>
    <row r="65" spans="1:33">
      <c r="A65" s="59" t="s">
        <v>2358</v>
      </c>
      <c r="B65" s="578">
        <v>58864</v>
      </c>
      <c r="C65" s="578">
        <v>160867</v>
      </c>
      <c r="D65" s="578">
        <v>4888</v>
      </c>
      <c r="E65" s="578">
        <v>1782</v>
      </c>
      <c r="F65" s="578">
        <v>72</v>
      </c>
      <c r="G65" s="578">
        <v>112</v>
      </c>
      <c r="H65" s="578">
        <v>72330</v>
      </c>
      <c r="I65" s="578">
        <v>138635</v>
      </c>
      <c r="J65" s="578">
        <v>141</v>
      </c>
      <c r="K65" s="578">
        <v>1977</v>
      </c>
      <c r="L65" s="578">
        <v>18</v>
      </c>
      <c r="M65" s="578">
        <v>257</v>
      </c>
      <c r="N65" s="578">
        <v>3272</v>
      </c>
      <c r="O65" s="578">
        <v>35892</v>
      </c>
      <c r="P65" s="578">
        <v>592</v>
      </c>
      <c r="Q65" s="578">
        <v>2684</v>
      </c>
      <c r="R65" s="578">
        <v>172</v>
      </c>
      <c r="S65" s="578">
        <v>4842</v>
      </c>
      <c r="T65" s="578">
        <v>133</v>
      </c>
      <c r="U65" s="578">
        <v>1634</v>
      </c>
      <c r="V65" s="578">
        <v>1107</v>
      </c>
      <c r="W65" s="578">
        <v>15181</v>
      </c>
      <c r="X65" s="578">
        <v>42</v>
      </c>
      <c r="Y65" s="578">
        <v>263</v>
      </c>
      <c r="Z65" s="578">
        <v>49786</v>
      </c>
      <c r="AA65" s="578">
        <v>85805</v>
      </c>
      <c r="AB65" s="578">
        <v>79667</v>
      </c>
      <c r="AC65" s="578">
        <v>227219</v>
      </c>
      <c r="AD65" s="578">
        <v>4051</v>
      </c>
      <c r="AE65" s="578">
        <v>2020</v>
      </c>
      <c r="AF65" s="578">
        <v>23</v>
      </c>
      <c r="AG65" s="578">
        <v>70</v>
      </c>
    </row>
    <row r="66" spans="1:33">
      <c r="A66" s="60" t="s">
        <v>2359</v>
      </c>
      <c r="B66" s="578">
        <v>1974</v>
      </c>
      <c r="C66" s="578">
        <v>14099</v>
      </c>
      <c r="D66" s="578">
        <v>623</v>
      </c>
      <c r="E66" s="578">
        <v>0</v>
      </c>
      <c r="F66" s="578">
        <v>0</v>
      </c>
      <c r="G66" s="578">
        <v>0</v>
      </c>
      <c r="H66" s="578">
        <v>102</v>
      </c>
      <c r="I66" s="578">
        <v>0</v>
      </c>
      <c r="J66" s="578">
        <v>10</v>
      </c>
      <c r="K66" s="578">
        <v>0</v>
      </c>
      <c r="L66" s="578">
        <v>4</v>
      </c>
      <c r="M66" s="578">
        <v>0</v>
      </c>
      <c r="N66" s="578">
        <v>0</v>
      </c>
      <c r="O66" s="578">
        <v>0</v>
      </c>
      <c r="P66" s="578">
        <v>48</v>
      </c>
      <c r="Q66" s="578">
        <v>0</v>
      </c>
      <c r="R66" s="578">
        <v>54</v>
      </c>
      <c r="S66" s="578">
        <v>0</v>
      </c>
      <c r="T66" s="578">
        <v>0</v>
      </c>
      <c r="U66" s="578">
        <v>0</v>
      </c>
      <c r="V66" s="578">
        <v>339</v>
      </c>
      <c r="W66" s="578">
        <v>0</v>
      </c>
      <c r="X66" s="578">
        <v>3</v>
      </c>
      <c r="Y66" s="578">
        <v>0</v>
      </c>
      <c r="Z66" s="578">
        <v>238</v>
      </c>
      <c r="AA66" s="578">
        <v>0</v>
      </c>
      <c r="AB66" s="578">
        <v>1512</v>
      </c>
      <c r="AC66" s="578">
        <v>16617</v>
      </c>
      <c r="AD66" s="578">
        <v>519</v>
      </c>
      <c r="AE66" s="578">
        <v>0</v>
      </c>
      <c r="AF66" s="578">
        <v>0</v>
      </c>
      <c r="AG66" s="578">
        <v>0</v>
      </c>
    </row>
    <row r="67" spans="1:33">
      <c r="A67" s="59" t="s">
        <v>658</v>
      </c>
      <c r="B67" s="597">
        <v>0</v>
      </c>
      <c r="C67" s="597">
        <v>0</v>
      </c>
      <c r="D67" s="597">
        <v>0</v>
      </c>
      <c r="E67" s="597">
        <v>0</v>
      </c>
      <c r="F67" s="597">
        <v>0</v>
      </c>
      <c r="G67" s="597">
        <v>0</v>
      </c>
      <c r="H67" s="597">
        <v>0</v>
      </c>
      <c r="I67" s="597">
        <v>0</v>
      </c>
      <c r="J67" s="597">
        <v>0</v>
      </c>
      <c r="K67" s="597">
        <v>0</v>
      </c>
      <c r="L67" s="597">
        <v>0</v>
      </c>
      <c r="M67" s="597">
        <v>0</v>
      </c>
      <c r="N67" s="597">
        <v>0</v>
      </c>
      <c r="O67" s="597">
        <v>0</v>
      </c>
      <c r="P67" s="597">
        <v>0</v>
      </c>
      <c r="Q67" s="597">
        <v>0</v>
      </c>
      <c r="R67" s="597">
        <v>0</v>
      </c>
      <c r="S67" s="597">
        <v>0</v>
      </c>
      <c r="T67" s="597">
        <v>0</v>
      </c>
      <c r="U67" s="597">
        <v>0</v>
      </c>
      <c r="V67" s="597">
        <v>0</v>
      </c>
      <c r="W67" s="597">
        <v>0</v>
      </c>
      <c r="X67" s="597">
        <v>0</v>
      </c>
      <c r="Y67" s="597">
        <v>0</v>
      </c>
      <c r="Z67" s="597">
        <v>0</v>
      </c>
      <c r="AA67" s="597">
        <v>0</v>
      </c>
      <c r="AB67" s="597">
        <v>0</v>
      </c>
      <c r="AC67" s="597">
        <v>0</v>
      </c>
      <c r="AD67" s="597">
        <v>0</v>
      </c>
      <c r="AE67" s="597">
        <v>0</v>
      </c>
      <c r="AF67" s="597">
        <v>0</v>
      </c>
      <c r="AG67" s="597">
        <v>0</v>
      </c>
    </row>
    <row r="68" spans="1:33">
      <c r="A68" s="59" t="s">
        <v>659</v>
      </c>
      <c r="B68" s="578">
        <v>13266</v>
      </c>
      <c r="C68" s="578">
        <v>171238</v>
      </c>
      <c r="D68" s="578">
        <v>223</v>
      </c>
      <c r="E68" s="578">
        <v>2649</v>
      </c>
      <c r="F68" s="578">
        <v>2279</v>
      </c>
      <c r="G68" s="578">
        <v>27936</v>
      </c>
      <c r="H68" s="578">
        <v>4625</v>
      </c>
      <c r="I68" s="578">
        <v>54762</v>
      </c>
      <c r="J68" s="578">
        <v>150</v>
      </c>
      <c r="K68" s="578">
        <v>1301</v>
      </c>
      <c r="L68" s="578">
        <v>177</v>
      </c>
      <c r="M68" s="578">
        <v>2389</v>
      </c>
      <c r="N68" s="578">
        <v>45</v>
      </c>
      <c r="O68" s="578">
        <v>4313</v>
      </c>
      <c r="P68" s="578">
        <v>2718</v>
      </c>
      <c r="Q68" s="578">
        <v>21765</v>
      </c>
      <c r="R68" s="578">
        <v>150</v>
      </c>
      <c r="S68" s="578">
        <v>3587</v>
      </c>
      <c r="T68" s="578">
        <v>45</v>
      </c>
      <c r="U68" s="578">
        <v>15052</v>
      </c>
      <c r="V68" s="578">
        <v>950</v>
      </c>
      <c r="W68" s="578">
        <v>13504</v>
      </c>
      <c r="X68" s="578">
        <v>6</v>
      </c>
      <c r="Y68" s="578">
        <v>81</v>
      </c>
      <c r="Z68" s="578">
        <v>835</v>
      </c>
      <c r="AA68" s="578">
        <v>20658</v>
      </c>
      <c r="AB68" s="578">
        <v>13559</v>
      </c>
      <c r="AC68" s="578">
        <v>159314</v>
      </c>
      <c r="AD68" s="578">
        <v>348</v>
      </c>
      <c r="AE68" s="578">
        <v>4802</v>
      </c>
      <c r="AF68" s="578">
        <v>2718</v>
      </c>
      <c r="AG68" s="578">
        <v>21765</v>
      </c>
    </row>
    <row r="69" spans="1:33">
      <c r="A69" s="59" t="s">
        <v>249</v>
      </c>
      <c r="B69" s="578">
        <v>752867</v>
      </c>
      <c r="C69" s="578">
        <v>902483.37</v>
      </c>
      <c r="D69" s="578">
        <v>5374</v>
      </c>
      <c r="E69" s="578">
        <v>6044.741</v>
      </c>
      <c r="F69" s="578">
        <v>96086</v>
      </c>
      <c r="G69" s="578">
        <v>51017.817999999999</v>
      </c>
      <c r="H69" s="578">
        <v>294763</v>
      </c>
      <c r="I69" s="578">
        <v>670806.66</v>
      </c>
      <c r="J69" s="578">
        <v>0</v>
      </c>
      <c r="K69" s="578">
        <v>0</v>
      </c>
      <c r="L69" s="578">
        <v>1111</v>
      </c>
      <c r="M69" s="578">
        <v>46603.870999999999</v>
      </c>
      <c r="N69" s="578">
        <v>0</v>
      </c>
      <c r="O69" s="578">
        <v>0</v>
      </c>
      <c r="P69" s="578">
        <v>13877</v>
      </c>
      <c r="Q69" s="578">
        <v>201886.467</v>
      </c>
      <c r="R69" s="578">
        <v>0</v>
      </c>
      <c r="S69" s="578">
        <v>0</v>
      </c>
      <c r="T69" s="578">
        <v>0</v>
      </c>
      <c r="U69" s="578">
        <v>0</v>
      </c>
      <c r="V69" s="578">
        <v>76017</v>
      </c>
      <c r="W69" s="578">
        <v>16603.558000000001</v>
      </c>
      <c r="X69" s="578">
        <v>60</v>
      </c>
      <c r="Y69" s="578">
        <v>418.19</v>
      </c>
      <c r="Z69" s="578">
        <v>66325</v>
      </c>
      <c r="AA69" s="578">
        <v>162354.66</v>
      </c>
      <c r="AB69" s="578">
        <v>892462</v>
      </c>
      <c r="AC69" s="578">
        <v>1238631.0260000003</v>
      </c>
      <c r="AD69" s="578">
        <v>4474</v>
      </c>
      <c r="AE69" s="578">
        <v>8123.2939999999999</v>
      </c>
      <c r="AF69" s="578">
        <v>6187</v>
      </c>
      <c r="AG69" s="578">
        <v>94348.476999999999</v>
      </c>
    </row>
    <row r="70" spans="1:33">
      <c r="A70" s="59" t="s">
        <v>250</v>
      </c>
      <c r="B70" s="578">
        <v>0</v>
      </c>
      <c r="C70" s="578">
        <v>0</v>
      </c>
      <c r="D70" s="578">
        <v>0</v>
      </c>
      <c r="E70" s="578">
        <v>0</v>
      </c>
      <c r="F70" s="578">
        <v>0</v>
      </c>
      <c r="G70" s="578">
        <v>0</v>
      </c>
      <c r="H70" s="578">
        <v>0</v>
      </c>
      <c r="I70" s="578">
        <v>0</v>
      </c>
      <c r="J70" s="578">
        <v>0</v>
      </c>
      <c r="K70" s="578">
        <v>0</v>
      </c>
      <c r="L70" s="578">
        <v>0</v>
      </c>
      <c r="M70" s="578">
        <v>0</v>
      </c>
      <c r="N70" s="578">
        <v>0</v>
      </c>
      <c r="O70" s="578">
        <v>0</v>
      </c>
      <c r="P70" s="578">
        <v>0</v>
      </c>
      <c r="Q70" s="578">
        <v>0</v>
      </c>
      <c r="R70" s="578">
        <v>0</v>
      </c>
      <c r="S70" s="578">
        <v>0</v>
      </c>
      <c r="T70" s="578">
        <v>0</v>
      </c>
      <c r="U70" s="578">
        <v>0</v>
      </c>
      <c r="V70" s="578">
        <v>0</v>
      </c>
      <c r="W70" s="578">
        <v>0</v>
      </c>
      <c r="X70" s="578">
        <v>0</v>
      </c>
      <c r="Y70" s="578">
        <v>0</v>
      </c>
      <c r="Z70" s="578">
        <v>0</v>
      </c>
      <c r="AA70" s="578">
        <v>0</v>
      </c>
      <c r="AB70" s="578">
        <v>0</v>
      </c>
      <c r="AC70" s="578">
        <v>0</v>
      </c>
      <c r="AD70" s="578">
        <v>0</v>
      </c>
      <c r="AE70" s="578">
        <v>0</v>
      </c>
      <c r="AF70" s="578">
        <v>0</v>
      </c>
      <c r="AG70" s="578">
        <v>0</v>
      </c>
    </row>
    <row r="71" spans="1:33">
      <c r="A71" s="60" t="s">
        <v>660</v>
      </c>
      <c r="B71" s="581">
        <v>9947</v>
      </c>
      <c r="C71" s="581">
        <v>4084</v>
      </c>
      <c r="D71" s="581">
        <v>1675</v>
      </c>
      <c r="E71" s="581">
        <v>538</v>
      </c>
      <c r="F71" s="581">
        <v>1542</v>
      </c>
      <c r="G71" s="581">
        <v>6</v>
      </c>
      <c r="H71" s="581">
        <v>1545</v>
      </c>
      <c r="I71" s="581">
        <v>44</v>
      </c>
      <c r="J71" s="581">
        <v>487</v>
      </c>
      <c r="K71" s="581">
        <v>439</v>
      </c>
      <c r="L71" s="581">
        <v>136</v>
      </c>
      <c r="M71" s="581">
        <v>52</v>
      </c>
      <c r="N71" s="581">
        <v>0</v>
      </c>
      <c r="O71" s="581">
        <v>0</v>
      </c>
      <c r="P71" s="581">
        <v>-1517</v>
      </c>
      <c r="Q71" s="581">
        <v>-137</v>
      </c>
      <c r="R71" s="581">
        <v>-967</v>
      </c>
      <c r="S71" s="581">
        <v>-804</v>
      </c>
      <c r="T71" s="581">
        <v>0</v>
      </c>
      <c r="U71" s="581">
        <v>0</v>
      </c>
      <c r="V71" s="581">
        <v>-2322</v>
      </c>
      <c r="W71" s="581">
        <v>-1684</v>
      </c>
      <c r="X71" s="581">
        <v>-8</v>
      </c>
      <c r="Y71" s="581">
        <v>-35</v>
      </c>
      <c r="Z71" s="581">
        <v>-116</v>
      </c>
      <c r="AA71" s="581">
        <v>-133</v>
      </c>
      <c r="AB71" s="581">
        <v>6785</v>
      </c>
      <c r="AC71" s="581">
        <v>5651</v>
      </c>
      <c r="AD71" s="581">
        <v>2182</v>
      </c>
      <c r="AE71" s="581">
        <v>1408</v>
      </c>
      <c r="AF71" s="581">
        <v>1379</v>
      </c>
      <c r="AG71" s="581">
        <v>17</v>
      </c>
    </row>
    <row r="72" spans="1:33">
      <c r="A72" s="62" t="s">
        <v>661</v>
      </c>
      <c r="B72" s="578">
        <v>99</v>
      </c>
      <c r="C72" s="578">
        <v>168</v>
      </c>
      <c r="D72" s="578">
        <v>48</v>
      </c>
      <c r="E72" s="578">
        <v>59</v>
      </c>
      <c r="F72" s="578">
        <v>0</v>
      </c>
      <c r="G72" s="578">
        <v>0</v>
      </c>
      <c r="H72" s="578">
        <v>0</v>
      </c>
      <c r="I72" s="578">
        <v>0</v>
      </c>
      <c r="J72" s="578">
        <v>0</v>
      </c>
      <c r="K72" s="578">
        <v>0</v>
      </c>
      <c r="L72" s="578">
        <v>0</v>
      </c>
      <c r="M72" s="578">
        <v>0</v>
      </c>
      <c r="N72" s="578">
        <v>0</v>
      </c>
      <c r="O72" s="578">
        <v>0</v>
      </c>
      <c r="P72" s="578">
        <v>0</v>
      </c>
      <c r="Q72" s="578">
        <v>0</v>
      </c>
      <c r="R72" s="578">
        <v>0</v>
      </c>
      <c r="S72" s="578">
        <v>0</v>
      </c>
      <c r="T72" s="578">
        <v>0</v>
      </c>
      <c r="U72" s="578">
        <v>0</v>
      </c>
      <c r="V72" s="578">
        <v>3</v>
      </c>
      <c r="W72" s="578">
        <v>8</v>
      </c>
      <c r="X72" s="578">
        <v>0</v>
      </c>
      <c r="Y72" s="578">
        <v>0</v>
      </c>
      <c r="Z72" s="578">
        <v>30</v>
      </c>
      <c r="AA72" s="578">
        <v>59</v>
      </c>
      <c r="AB72" s="578">
        <v>66</v>
      </c>
      <c r="AC72" s="578">
        <v>132</v>
      </c>
      <c r="AD72" s="578">
        <v>34</v>
      </c>
      <c r="AE72" s="578">
        <v>60</v>
      </c>
      <c r="AF72" s="578">
        <v>0</v>
      </c>
      <c r="AG72" s="578">
        <v>0</v>
      </c>
    </row>
    <row r="73" spans="1:33">
      <c r="A73" s="59" t="s">
        <v>426</v>
      </c>
      <c r="B73" s="578">
        <v>6869</v>
      </c>
      <c r="C73" s="578">
        <v>19268</v>
      </c>
      <c r="D73" s="578">
        <v>0</v>
      </c>
      <c r="E73" s="578">
        <v>0</v>
      </c>
      <c r="F73" s="578">
        <v>254</v>
      </c>
      <c r="G73" s="578">
        <v>0</v>
      </c>
      <c r="H73" s="578">
        <v>43</v>
      </c>
      <c r="I73" s="578">
        <v>663</v>
      </c>
      <c r="J73" s="578">
        <v>0</v>
      </c>
      <c r="K73" s="578">
        <v>0</v>
      </c>
      <c r="L73" s="578">
        <v>7</v>
      </c>
      <c r="M73" s="578">
        <v>82</v>
      </c>
      <c r="N73" s="578">
        <v>808</v>
      </c>
      <c r="O73" s="578">
        <v>2194</v>
      </c>
      <c r="P73" s="578">
        <v>195</v>
      </c>
      <c r="Q73" s="578">
        <v>1830</v>
      </c>
      <c r="R73" s="578">
        <v>18</v>
      </c>
      <c r="S73" s="578">
        <v>187</v>
      </c>
      <c r="T73" s="578">
        <v>2</v>
      </c>
      <c r="U73" s="578">
        <v>4</v>
      </c>
      <c r="V73" s="578">
        <v>416</v>
      </c>
      <c r="W73" s="578">
        <v>4268</v>
      </c>
      <c r="X73" s="578">
        <v>3</v>
      </c>
      <c r="Y73" s="578">
        <v>24</v>
      </c>
      <c r="Z73" s="578">
        <v>5411</v>
      </c>
      <c r="AA73" s="578">
        <v>5781</v>
      </c>
      <c r="AB73" s="578">
        <v>894</v>
      </c>
      <c r="AC73" s="578">
        <v>10113</v>
      </c>
      <c r="AD73" s="578">
        <v>0</v>
      </c>
      <c r="AE73" s="578">
        <v>0</v>
      </c>
      <c r="AF73" s="578">
        <v>15</v>
      </c>
      <c r="AG73" s="578">
        <v>157</v>
      </c>
    </row>
    <row r="74" spans="1:33">
      <c r="A74" s="59" t="s">
        <v>251</v>
      </c>
      <c r="B74" s="578">
        <v>269369</v>
      </c>
      <c r="C74" s="578">
        <v>2117585</v>
      </c>
      <c r="D74" s="578">
        <v>176330</v>
      </c>
      <c r="E74" s="578">
        <v>62556</v>
      </c>
      <c r="F74" s="578">
        <v>3160</v>
      </c>
      <c r="G74" s="578">
        <v>2335.7507624213204</v>
      </c>
      <c r="H74" s="578">
        <v>36706</v>
      </c>
      <c r="I74" s="578">
        <v>459186</v>
      </c>
      <c r="J74" s="578">
        <v>2000</v>
      </c>
      <c r="K74" s="578">
        <v>16018</v>
      </c>
      <c r="L74" s="578">
        <v>1678</v>
      </c>
      <c r="M74" s="578">
        <v>5073</v>
      </c>
      <c r="N74" s="578">
        <v>232181</v>
      </c>
      <c r="O74" s="578">
        <v>430532</v>
      </c>
      <c r="P74" s="578">
        <v>1401</v>
      </c>
      <c r="Q74" s="578">
        <v>8706</v>
      </c>
      <c r="R74" s="578">
        <v>1443</v>
      </c>
      <c r="S74" s="578">
        <v>15398</v>
      </c>
      <c r="T74" s="578">
        <v>1365</v>
      </c>
      <c r="U74" s="578">
        <v>150026</v>
      </c>
      <c r="V74" s="578">
        <v>23139</v>
      </c>
      <c r="W74" s="578">
        <v>138402</v>
      </c>
      <c r="X74" s="578">
        <v>381</v>
      </c>
      <c r="Y74" s="578">
        <v>3373</v>
      </c>
      <c r="Z74" s="578">
        <v>2022</v>
      </c>
      <c r="AA74" s="578">
        <v>19551</v>
      </c>
      <c r="AB74" s="578">
        <v>280007</v>
      </c>
      <c r="AC74" s="578">
        <v>2692385.3335083784</v>
      </c>
      <c r="AD74" s="578">
        <v>164587</v>
      </c>
      <c r="AE74" s="578">
        <v>75114.524277169272</v>
      </c>
      <c r="AF74" s="578">
        <v>803</v>
      </c>
      <c r="AG74" s="578">
        <v>551.59888850253003</v>
      </c>
    </row>
    <row r="75" spans="1:33">
      <c r="A75" s="59" t="s">
        <v>252</v>
      </c>
      <c r="B75" s="578">
        <v>43897</v>
      </c>
      <c r="C75" s="578">
        <v>425806</v>
      </c>
      <c r="D75" s="578">
        <v>6188</v>
      </c>
      <c r="E75" s="578">
        <v>6108</v>
      </c>
      <c r="F75" s="578">
        <v>5135</v>
      </c>
      <c r="G75" s="578">
        <v>15534</v>
      </c>
      <c r="H75" s="578">
        <v>14760</v>
      </c>
      <c r="I75" s="578">
        <v>92174</v>
      </c>
      <c r="J75" s="578">
        <v>432</v>
      </c>
      <c r="K75" s="578">
        <v>8605</v>
      </c>
      <c r="L75" s="578">
        <v>264</v>
      </c>
      <c r="M75" s="578">
        <v>3448</v>
      </c>
      <c r="N75" s="578">
        <v>23240</v>
      </c>
      <c r="O75" s="578">
        <v>92766</v>
      </c>
      <c r="P75" s="578">
        <v>3073</v>
      </c>
      <c r="Q75" s="578">
        <v>8172</v>
      </c>
      <c r="R75" s="578">
        <v>964</v>
      </c>
      <c r="S75" s="578">
        <v>6876</v>
      </c>
      <c r="T75" s="578">
        <v>1236</v>
      </c>
      <c r="U75" s="578">
        <v>8409</v>
      </c>
      <c r="V75" s="578">
        <v>8272</v>
      </c>
      <c r="W75" s="578">
        <v>111192</v>
      </c>
      <c r="X75" s="578">
        <v>64</v>
      </c>
      <c r="Y75" s="578">
        <v>526</v>
      </c>
      <c r="Z75" s="578">
        <v>3464</v>
      </c>
      <c r="AA75" s="578">
        <v>35837</v>
      </c>
      <c r="AB75" s="578">
        <v>44048</v>
      </c>
      <c r="AC75" s="578">
        <v>451787</v>
      </c>
      <c r="AD75" s="578">
        <v>4227</v>
      </c>
      <c r="AE75" s="578">
        <v>6876</v>
      </c>
      <c r="AF75" s="578">
        <v>1368</v>
      </c>
      <c r="AG75" s="578">
        <v>5725</v>
      </c>
    </row>
    <row r="76" spans="1:33" ht="13.5" thickBot="1">
      <c r="A76" s="62" t="s">
        <v>1618</v>
      </c>
      <c r="B76" s="597">
        <v>2294552</v>
      </c>
      <c r="C76" s="597">
        <v>9080696.2616337761</v>
      </c>
      <c r="D76" s="597">
        <v>400404</v>
      </c>
      <c r="E76" s="597">
        <v>222723.85243936602</v>
      </c>
      <c r="F76" s="597">
        <v>133377</v>
      </c>
      <c r="G76" s="597">
        <v>177336.7742970117</v>
      </c>
      <c r="H76" s="597">
        <v>1227692</v>
      </c>
      <c r="I76" s="597">
        <v>4994438.3722594557</v>
      </c>
      <c r="J76" s="597">
        <v>6897</v>
      </c>
      <c r="K76" s="597">
        <v>54994.680066953995</v>
      </c>
      <c r="L76" s="597">
        <v>7102</v>
      </c>
      <c r="M76" s="597">
        <v>86761.794279559996</v>
      </c>
      <c r="N76" s="597">
        <v>703261</v>
      </c>
      <c r="O76" s="597">
        <v>1254902.0060235141</v>
      </c>
      <c r="P76" s="597">
        <v>86034</v>
      </c>
      <c r="Q76" s="597">
        <v>671587.04949043505</v>
      </c>
      <c r="R76" s="597">
        <v>25650</v>
      </c>
      <c r="S76" s="597">
        <v>84854.788985627005</v>
      </c>
      <c r="T76" s="597">
        <v>43332</v>
      </c>
      <c r="U76" s="597">
        <v>368469</v>
      </c>
      <c r="V76" s="597">
        <v>174956</v>
      </c>
      <c r="W76" s="597">
        <v>529334.19684164098</v>
      </c>
      <c r="X76" s="597">
        <v>2464</v>
      </c>
      <c r="Y76" s="597">
        <v>11445.795490914999</v>
      </c>
      <c r="Z76" s="597">
        <v>588454</v>
      </c>
      <c r="AA76" s="597">
        <v>1813648.2208296137</v>
      </c>
      <c r="AB76" s="597">
        <v>2666115</v>
      </c>
      <c r="AC76" s="597">
        <v>11993367.466884185</v>
      </c>
      <c r="AD76" s="597">
        <v>350963</v>
      </c>
      <c r="AE76" s="597">
        <v>298768.99037159549</v>
      </c>
      <c r="AF76" s="597">
        <v>37407</v>
      </c>
      <c r="AG76" s="597">
        <v>286535.00729964452</v>
      </c>
    </row>
    <row r="77" spans="1:33" ht="13.5" thickBot="1">
      <c r="A77" s="195" t="s">
        <v>2021</v>
      </c>
      <c r="B77" s="598">
        <v>2385767</v>
      </c>
      <c r="C77" s="598">
        <v>9458766.2616337761</v>
      </c>
      <c r="D77" s="598">
        <v>450035</v>
      </c>
      <c r="E77" s="598">
        <v>230416.85243936602</v>
      </c>
      <c r="F77" s="598">
        <v>134292</v>
      </c>
      <c r="G77" s="598">
        <v>181697.7742970117</v>
      </c>
      <c r="H77" s="598">
        <v>1227692</v>
      </c>
      <c r="I77" s="598">
        <v>4994438.3722594557</v>
      </c>
      <c r="J77" s="598">
        <v>7142.0010000000002</v>
      </c>
      <c r="K77" s="598">
        <v>56380.680066953995</v>
      </c>
      <c r="L77" s="598">
        <v>7103</v>
      </c>
      <c r="M77" s="598">
        <v>86761.794279559996</v>
      </c>
      <c r="N77" s="598">
        <v>714621.00100000005</v>
      </c>
      <c r="O77" s="598">
        <v>1389413.0060235141</v>
      </c>
      <c r="P77" s="598">
        <v>86039</v>
      </c>
      <c r="Q77" s="598">
        <v>671589.04949043505</v>
      </c>
      <c r="R77" s="598">
        <v>26955.000100000001</v>
      </c>
      <c r="S77" s="598">
        <v>90466.788985627005</v>
      </c>
      <c r="T77" s="598">
        <v>43332.000999999997</v>
      </c>
      <c r="U77" s="598">
        <v>377308</v>
      </c>
      <c r="V77" s="598">
        <v>187753</v>
      </c>
      <c r="W77" s="598">
        <v>567348.19684164098</v>
      </c>
      <c r="X77" s="598">
        <v>2658</v>
      </c>
      <c r="Y77" s="598">
        <v>12166.795490914999</v>
      </c>
      <c r="Z77" s="598">
        <v>599265</v>
      </c>
      <c r="AA77" s="598">
        <v>1861052.2208296137</v>
      </c>
      <c r="AB77" s="598">
        <v>2733524.0008999999</v>
      </c>
      <c r="AC77" s="598">
        <v>12398302.466884185</v>
      </c>
      <c r="AD77" s="598">
        <v>388655</v>
      </c>
      <c r="AE77" s="598">
        <v>309265.79536685447</v>
      </c>
      <c r="AF77" s="598">
        <v>39369</v>
      </c>
      <c r="AG77" s="598">
        <v>292283.00729964452</v>
      </c>
    </row>
    <row r="78" spans="1:33">
      <c r="A78" s="192">
        <v>2002</v>
      </c>
      <c r="B78" s="579">
        <v>2513159</v>
      </c>
      <c r="C78" s="586">
        <v>6983071.0540000005</v>
      </c>
      <c r="D78" s="579">
        <v>543251</v>
      </c>
      <c r="E78" s="586">
        <v>161449.11992072302</v>
      </c>
      <c r="F78" s="579">
        <v>114791</v>
      </c>
      <c r="G78" s="586">
        <v>358149.05711522233</v>
      </c>
      <c r="H78" s="579">
        <v>921505</v>
      </c>
      <c r="I78" s="586">
        <v>3008427.3773912871</v>
      </c>
      <c r="J78" s="579">
        <v>8704</v>
      </c>
      <c r="K78" s="586">
        <v>50354.916937058879</v>
      </c>
      <c r="L78" s="579">
        <v>11967</v>
      </c>
      <c r="M78" s="586">
        <v>847635.76145644207</v>
      </c>
      <c r="N78" s="579">
        <v>812215</v>
      </c>
      <c r="O78" s="586">
        <v>2041050.3802008908</v>
      </c>
      <c r="P78" s="579">
        <v>184524</v>
      </c>
      <c r="Q78" s="586">
        <v>480732.63214211247</v>
      </c>
      <c r="R78" s="579">
        <v>25646</v>
      </c>
      <c r="S78" s="586">
        <v>126575.47711807424</v>
      </c>
      <c r="T78" s="579">
        <v>-763</v>
      </c>
      <c r="U78" s="586">
        <v>96861.299173606676</v>
      </c>
      <c r="V78" s="579">
        <v>259701</v>
      </c>
      <c r="W78" s="586">
        <v>740321.95594995446</v>
      </c>
      <c r="X78" s="579">
        <v>2557</v>
      </c>
      <c r="Y78" s="586">
        <v>26730.094920384337</v>
      </c>
      <c r="Z78" s="579">
        <v>465680</v>
      </c>
      <c r="AA78" s="586">
        <v>451599.23520180996</v>
      </c>
      <c r="AB78" s="579">
        <v>2399430</v>
      </c>
      <c r="AC78" s="586">
        <v>9548141.9284925647</v>
      </c>
      <c r="AD78" s="579">
        <v>450470</v>
      </c>
      <c r="AE78" s="586">
        <v>240216.763423467</v>
      </c>
      <c r="AF78" s="579">
        <v>166093</v>
      </c>
      <c r="AG78" s="586">
        <v>253781.21131934854</v>
      </c>
    </row>
    <row r="79" spans="1:33">
      <c r="A79" s="193">
        <v>2001</v>
      </c>
      <c r="B79" s="579">
        <v>3160594</v>
      </c>
      <c r="C79" s="578">
        <v>11230824.653213069</v>
      </c>
      <c r="D79" s="579">
        <v>629772</v>
      </c>
      <c r="E79" s="578">
        <v>233197.58</v>
      </c>
      <c r="F79" s="579">
        <v>78812</v>
      </c>
      <c r="G79" s="578">
        <v>196527.087</v>
      </c>
      <c r="H79" s="579">
        <v>741754</v>
      </c>
      <c r="I79" s="578">
        <v>2791541.2100970601</v>
      </c>
      <c r="J79" s="579">
        <v>6233</v>
      </c>
      <c r="K79" s="578">
        <v>49877.010445149994</v>
      </c>
      <c r="L79" s="579">
        <v>18042</v>
      </c>
      <c r="M79" s="578">
        <v>71800.90175759999</v>
      </c>
      <c r="N79" s="579">
        <v>420535</v>
      </c>
      <c r="O79" s="578">
        <v>4610506.3071284108</v>
      </c>
      <c r="P79" s="579">
        <v>244193</v>
      </c>
      <c r="Q79" s="578">
        <v>1287829.13804944</v>
      </c>
      <c r="R79" s="579">
        <v>42038</v>
      </c>
      <c r="S79" s="578">
        <v>369568.32708950801</v>
      </c>
      <c r="T79" s="579">
        <v>2037</v>
      </c>
      <c r="U79" s="578">
        <v>71236.666829020003</v>
      </c>
      <c r="V79" s="579">
        <v>381061</v>
      </c>
      <c r="W79" s="578">
        <v>1787556.32587011</v>
      </c>
      <c r="X79" s="579">
        <v>4661</v>
      </c>
      <c r="Y79" s="578">
        <v>438664.93651999999</v>
      </c>
      <c r="Z79" s="579">
        <v>598911</v>
      </c>
      <c r="AA79" s="578">
        <v>2012960.78345</v>
      </c>
      <c r="AB79" s="579">
        <v>2520086</v>
      </c>
      <c r="AC79" s="578">
        <v>12924775.904833214</v>
      </c>
      <c r="AD79" s="579">
        <v>534070</v>
      </c>
      <c r="AE79" s="578">
        <v>179608.962</v>
      </c>
      <c r="AF79" s="579">
        <v>117367</v>
      </c>
      <c r="AG79" s="578">
        <v>516498.04200000002</v>
      </c>
    </row>
    <row r="80" spans="1:33">
      <c r="A80" s="193">
        <v>2000</v>
      </c>
      <c r="B80" s="579">
        <v>3264398</v>
      </c>
      <c r="C80" s="578">
        <v>7633113.9112429032</v>
      </c>
      <c r="D80" s="579"/>
      <c r="E80" s="578"/>
      <c r="F80" s="579"/>
      <c r="G80" s="578"/>
      <c r="H80" s="579">
        <v>928902</v>
      </c>
      <c r="I80" s="578">
        <v>2843610.1508312691</v>
      </c>
      <c r="J80" s="579"/>
      <c r="K80" s="578">
        <v>93427.82521922834</v>
      </c>
      <c r="L80" s="579">
        <v>14267</v>
      </c>
      <c r="M80" s="578">
        <v>64744.930049279028</v>
      </c>
      <c r="N80" s="579"/>
      <c r="O80" s="578">
        <v>3789985.7482350781</v>
      </c>
      <c r="P80" s="579">
        <v>157778</v>
      </c>
      <c r="Q80" s="578">
        <v>609107.11782745877</v>
      </c>
      <c r="R80" s="579"/>
      <c r="S80" s="578">
        <v>284001.21060325997</v>
      </c>
      <c r="T80" s="579"/>
      <c r="U80" s="578">
        <v>16970.200175463779</v>
      </c>
      <c r="V80" s="579">
        <v>345089</v>
      </c>
      <c r="W80" s="578">
        <v>1352059.7052883818</v>
      </c>
      <c r="X80" s="579">
        <v>6380</v>
      </c>
      <c r="Y80" s="578">
        <v>169683.87224254099</v>
      </c>
      <c r="Z80" s="579">
        <v>541274</v>
      </c>
      <c r="AA80" s="578">
        <v>1026905.123447992</v>
      </c>
      <c r="AB80" s="579">
        <v>3155902</v>
      </c>
      <c r="AC80" s="578">
        <v>11059647.845517114</v>
      </c>
      <c r="AD80" s="579"/>
      <c r="AE80" s="578"/>
      <c r="AF80" s="579"/>
      <c r="AG80" s="578"/>
    </row>
    <row r="81" spans="1:33" ht="13.5" thickBot="1">
      <c r="A81" s="194">
        <v>1999</v>
      </c>
      <c r="B81" s="599">
        <v>3397727</v>
      </c>
      <c r="C81" s="588">
        <v>3923076</v>
      </c>
      <c r="D81" s="599"/>
      <c r="E81" s="588"/>
      <c r="F81" s="599"/>
      <c r="G81" s="588"/>
      <c r="H81" s="599">
        <v>669360</v>
      </c>
      <c r="I81" s="588">
        <v>1353657</v>
      </c>
      <c r="J81" s="599"/>
      <c r="K81" s="588">
        <v>701868</v>
      </c>
      <c r="L81" s="599">
        <v>8943</v>
      </c>
      <c r="M81" s="588">
        <v>21721</v>
      </c>
      <c r="N81" s="599"/>
      <c r="O81" s="588">
        <v>4516382</v>
      </c>
      <c r="P81" s="599">
        <v>267391</v>
      </c>
      <c r="Q81" s="588">
        <v>448231</v>
      </c>
      <c r="R81" s="599"/>
      <c r="S81" s="588">
        <v>140026</v>
      </c>
      <c r="T81" s="599"/>
      <c r="U81" s="588">
        <v>15098</v>
      </c>
      <c r="V81" s="599">
        <v>291157</v>
      </c>
      <c r="W81" s="588">
        <v>461673</v>
      </c>
      <c r="X81" s="599">
        <v>6135</v>
      </c>
      <c r="Y81" s="588">
        <v>8023</v>
      </c>
      <c r="Z81" s="599">
        <v>267990</v>
      </c>
      <c r="AA81" s="588">
        <v>266392</v>
      </c>
      <c r="AB81" s="599">
        <v>3238877</v>
      </c>
      <c r="AC81" s="588">
        <v>6798625</v>
      </c>
      <c r="AD81" s="599"/>
      <c r="AE81" s="588"/>
      <c r="AF81" s="599"/>
      <c r="AG81" s="588"/>
    </row>
    <row r="84" spans="1:33" ht="13.5" thickBot="1"/>
    <row r="85" spans="1:33" ht="13.5" thickBot="1">
      <c r="A85" s="609" t="s">
        <v>1909</v>
      </c>
    </row>
  </sheetData>
  <mergeCells count="17">
    <mergeCell ref="B11:G12"/>
    <mergeCell ref="A5:O6"/>
    <mergeCell ref="P5:AG6"/>
    <mergeCell ref="A11:A13"/>
    <mergeCell ref="H11:M11"/>
    <mergeCell ref="N11:O12"/>
    <mergeCell ref="P11:AA11"/>
    <mergeCell ref="H12:I12"/>
    <mergeCell ref="AB11:AG12"/>
    <mergeCell ref="J12:K12"/>
    <mergeCell ref="V12:W12"/>
    <mergeCell ref="X12:Y12"/>
    <mergeCell ref="Z12:AA12"/>
    <mergeCell ref="L12:M12"/>
    <mergeCell ref="P12:Q12"/>
    <mergeCell ref="R12:S12"/>
    <mergeCell ref="T12:U12"/>
  </mergeCells>
  <phoneticPr fontId="2" type="noConversion"/>
  <hyperlinks>
    <hyperlink ref="A1" location="icindekiler!A11" display="İÇİNDEKİLER"/>
    <hyperlink ref="A2" location="Index!A11" display="INDEX"/>
    <hyperlink ref="B1" location="'41A'!A85" display="▼"/>
    <hyperlink ref="A85" location="'41A'!A1" display="▲"/>
  </hyperlinks>
  <pageMargins left="0.33" right="0.22" top="0.56999999999999995" bottom="0.44" header="0.31" footer="0.25"/>
  <pageSetup paperSize="9" scale="65" orientation="portrait" horizontalDpi="300" verticalDpi="300" r:id="rId1"/>
  <headerFooter alignWithMargins="0"/>
  <webPublishItems count="1">
    <webPublishItem id="12069" divId="Tablolar son_12069" sourceType="sheet" destinationFile="F:\karıştı valla\Tablolar\Tablolar Son\41A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F34"/>
  <sheetViews>
    <sheetView workbookViewId="0">
      <selection activeCell="A17" sqref="A17"/>
    </sheetView>
  </sheetViews>
  <sheetFormatPr defaultRowHeight="12.75"/>
  <cols>
    <col min="1" max="1" width="67" style="1" customWidth="1"/>
    <col min="2" max="2" width="19.42578125" style="1" customWidth="1"/>
    <col min="3" max="3" width="14.85546875" style="1" customWidth="1"/>
    <col min="4" max="4" width="15.42578125" style="1" customWidth="1"/>
    <col min="5" max="5" width="15.85546875" style="1" customWidth="1"/>
    <col min="6" max="6" width="14.7109375" style="1" customWidth="1"/>
    <col min="7" max="16384" width="9.140625" style="1"/>
  </cols>
  <sheetData>
    <row r="1" spans="1:6">
      <c r="A1" s="391" t="s">
        <v>1438</v>
      </c>
    </row>
    <row r="2" spans="1:6">
      <c r="A2" s="179" t="s">
        <v>1437</v>
      </c>
    </row>
    <row r="3" spans="1:6">
      <c r="A3" s="26" t="s">
        <v>567</v>
      </c>
      <c r="F3" s="27" t="s">
        <v>568</v>
      </c>
    </row>
    <row r="4" spans="1:6">
      <c r="B4" s="26"/>
    </row>
    <row r="5" spans="1:6">
      <c r="A5" s="687" t="s">
        <v>712</v>
      </c>
      <c r="B5" s="687"/>
      <c r="C5" s="687"/>
      <c r="D5" s="687"/>
      <c r="E5" s="687"/>
      <c r="F5" s="687"/>
    </row>
    <row r="6" spans="1:6" ht="13.5" thickBot="1"/>
    <row r="7" spans="1:6" ht="13.5" thickBot="1">
      <c r="A7" s="415"/>
      <c r="B7" s="677" t="s">
        <v>1612</v>
      </c>
      <c r="C7" s="678"/>
      <c r="D7" s="679"/>
      <c r="E7" s="682" t="s">
        <v>1616</v>
      </c>
      <c r="F7" s="684" t="s">
        <v>1617</v>
      </c>
    </row>
    <row r="8" spans="1:6" ht="27" customHeight="1">
      <c r="A8" s="12"/>
      <c r="B8" s="680" t="s">
        <v>1613</v>
      </c>
      <c r="C8" s="682" t="s">
        <v>1614</v>
      </c>
      <c r="D8" s="684" t="s">
        <v>1615</v>
      </c>
      <c r="E8" s="686"/>
      <c r="F8" s="688"/>
    </row>
    <row r="9" spans="1:6" ht="27" customHeight="1" thickBot="1">
      <c r="A9" s="26" t="s">
        <v>937</v>
      </c>
      <c r="B9" s="681"/>
      <c r="C9" s="683"/>
      <c r="D9" s="685"/>
      <c r="E9" s="683"/>
      <c r="F9" s="685"/>
    </row>
    <row r="10" spans="1:6">
      <c r="A10" s="446" t="s">
        <v>773</v>
      </c>
      <c r="B10" s="447">
        <v>1714367.049603221</v>
      </c>
      <c r="C10" s="463">
        <v>24102.565516044</v>
      </c>
      <c r="D10" s="448">
        <v>1738469.6151192649</v>
      </c>
      <c r="E10" s="463">
        <v>76410</v>
      </c>
      <c r="F10" s="448">
        <v>1814879.6151192649</v>
      </c>
    </row>
    <row r="11" spans="1:6">
      <c r="A11" s="449" t="s">
        <v>774</v>
      </c>
      <c r="B11" s="447">
        <v>541915.95060631202</v>
      </c>
      <c r="C11" s="463">
        <v>75389.465913769003</v>
      </c>
      <c r="D11" s="448">
        <v>617305.41652008099</v>
      </c>
      <c r="E11" s="463">
        <v>139258</v>
      </c>
      <c r="F11" s="448">
        <v>756563.41652008099</v>
      </c>
    </row>
    <row r="12" spans="1:6">
      <c r="A12" s="449" t="s">
        <v>775</v>
      </c>
      <c r="B12" s="447">
        <v>2052301.0629235087</v>
      </c>
      <c r="C12" s="463">
        <v>628487.80645193101</v>
      </c>
      <c r="D12" s="448">
        <v>2680788.8693754398</v>
      </c>
      <c r="E12" s="463">
        <v>309208</v>
      </c>
      <c r="F12" s="448">
        <v>2989996.8693754398</v>
      </c>
    </row>
    <row r="13" spans="1:6">
      <c r="A13" s="529" t="s">
        <v>941</v>
      </c>
      <c r="B13" s="450">
        <v>2028834.4677005778</v>
      </c>
      <c r="C13" s="536">
        <v>628484.80645193101</v>
      </c>
      <c r="D13" s="451">
        <v>2657319.2741525089</v>
      </c>
      <c r="E13" s="452" t="s">
        <v>615</v>
      </c>
      <c r="F13" s="451">
        <v>2657319.2741525089</v>
      </c>
    </row>
    <row r="14" spans="1:6">
      <c r="A14" s="529" t="s">
        <v>837</v>
      </c>
      <c r="B14" s="450">
        <v>23466.595222930999</v>
      </c>
      <c r="C14" s="536">
        <v>3</v>
      </c>
      <c r="D14" s="451">
        <v>23469.595222930999</v>
      </c>
      <c r="E14" s="537">
        <v>309208</v>
      </c>
      <c r="F14" s="451">
        <v>332677.59522293101</v>
      </c>
    </row>
    <row r="15" spans="1:6">
      <c r="A15" s="449" t="s">
        <v>776</v>
      </c>
      <c r="B15" s="447">
        <v>2508611.9360064981</v>
      </c>
      <c r="C15" s="463">
        <v>2992300.4308866691</v>
      </c>
      <c r="D15" s="448">
        <v>5500912.3668931667</v>
      </c>
      <c r="E15" s="463">
        <v>362805</v>
      </c>
      <c r="F15" s="448">
        <v>5863717.3668931667</v>
      </c>
    </row>
    <row r="16" spans="1:6">
      <c r="A16" s="426" t="s">
        <v>756</v>
      </c>
      <c r="B16" s="450">
        <v>1503799.388669247</v>
      </c>
      <c r="C16" s="536">
        <v>20878.501593036999</v>
      </c>
      <c r="D16" s="451">
        <v>1524677.8902622841</v>
      </c>
      <c r="E16" s="537">
        <v>174465</v>
      </c>
      <c r="F16" s="451">
        <v>1699142.8902622841</v>
      </c>
    </row>
    <row r="17" spans="1:6">
      <c r="A17" s="426" t="s">
        <v>758</v>
      </c>
      <c r="B17" s="450">
        <v>963975.53879887192</v>
      </c>
      <c r="C17" s="452" t="s">
        <v>615</v>
      </c>
      <c r="D17" s="451">
        <v>963975.53879887192</v>
      </c>
      <c r="E17" s="537">
        <v>158373</v>
      </c>
      <c r="F17" s="451">
        <v>1122348.5387988719</v>
      </c>
    </row>
    <row r="18" spans="1:6">
      <c r="A18" s="426" t="s">
        <v>759</v>
      </c>
      <c r="B18" s="535" t="s">
        <v>615</v>
      </c>
      <c r="C18" s="536">
        <v>1697036.929293632</v>
      </c>
      <c r="D18" s="451">
        <v>1697036.929293632</v>
      </c>
      <c r="E18" s="537">
        <v>1566</v>
      </c>
      <c r="F18" s="451">
        <v>1698602.929293632</v>
      </c>
    </row>
    <row r="19" spans="1:6">
      <c r="A19" s="426" t="s">
        <v>777</v>
      </c>
      <c r="B19" s="535" t="s">
        <v>615</v>
      </c>
      <c r="C19" s="536">
        <v>1239817</v>
      </c>
      <c r="D19" s="451">
        <v>1239817</v>
      </c>
      <c r="E19" s="538" t="s">
        <v>615</v>
      </c>
      <c r="F19" s="451">
        <v>1239817</v>
      </c>
    </row>
    <row r="20" spans="1:6">
      <c r="A20" s="426" t="s">
        <v>761</v>
      </c>
      <c r="B20" s="535" t="s">
        <v>615</v>
      </c>
      <c r="C20" s="536">
        <v>34568</v>
      </c>
      <c r="D20" s="451">
        <v>34568</v>
      </c>
      <c r="E20" s="538" t="s">
        <v>615</v>
      </c>
      <c r="F20" s="451">
        <v>34568</v>
      </c>
    </row>
    <row r="21" spans="1:6">
      <c r="A21" s="426" t="s">
        <v>778</v>
      </c>
      <c r="B21" s="450">
        <v>40837.008538378999</v>
      </c>
      <c r="C21" s="536">
        <v>0</v>
      </c>
      <c r="D21" s="451">
        <v>40837.008538378999</v>
      </c>
      <c r="E21" s="537">
        <v>28401</v>
      </c>
      <c r="F21" s="451">
        <v>69238.008538378999</v>
      </c>
    </row>
    <row r="22" spans="1:6" ht="13.5" thickBot="1">
      <c r="A22" s="453" t="s">
        <v>713</v>
      </c>
      <c r="B22" s="447">
        <v>43907.085204869996</v>
      </c>
      <c r="C22" s="463">
        <v>38446.839991187</v>
      </c>
      <c r="D22" s="448">
        <v>82353.925196056996</v>
      </c>
      <c r="E22" s="463">
        <v>1975</v>
      </c>
      <c r="F22" s="448">
        <v>84328.925196056996</v>
      </c>
    </row>
    <row r="23" spans="1:6" ht="13.5" thickBot="1">
      <c r="A23" s="453" t="s">
        <v>714</v>
      </c>
      <c r="B23" s="535" t="s">
        <v>615</v>
      </c>
      <c r="C23" s="463">
        <v>11052.343549130999</v>
      </c>
      <c r="D23" s="448">
        <v>11052.343549130999</v>
      </c>
      <c r="E23" s="538" t="s">
        <v>615</v>
      </c>
      <c r="F23" s="448">
        <v>11052.343549130999</v>
      </c>
    </row>
    <row r="24" spans="1:6" ht="13.5" thickBot="1">
      <c r="A24" s="432" t="s">
        <v>715</v>
      </c>
      <c r="B24" s="454">
        <v>6861103.0843444103</v>
      </c>
      <c r="C24" s="455">
        <v>3769779.4523087312</v>
      </c>
      <c r="D24" s="468">
        <v>10630882.536653142</v>
      </c>
      <c r="E24" s="455">
        <v>889656</v>
      </c>
      <c r="F24" s="468">
        <v>11520538.536653142</v>
      </c>
    </row>
    <row r="25" spans="1:6">
      <c r="A25" s="343"/>
      <c r="B25" s="456"/>
      <c r="C25" s="456"/>
      <c r="D25" s="456"/>
      <c r="E25" s="456"/>
      <c r="F25" s="456"/>
    </row>
    <row r="26" spans="1:6">
      <c r="A26" s="37"/>
      <c r="B26" s="43"/>
      <c r="C26" s="42"/>
      <c r="D26" s="42"/>
      <c r="E26" s="42"/>
      <c r="F26" s="42"/>
    </row>
    <row r="27" spans="1:6" ht="13.5" thickBot="1">
      <c r="A27" s="37"/>
      <c r="B27" s="42"/>
      <c r="C27" s="42"/>
      <c r="D27" s="42"/>
      <c r="E27" s="42"/>
      <c r="F27" s="42"/>
    </row>
    <row r="28" spans="1:6" ht="13.5" thickBot="1">
      <c r="A28" s="457" t="s">
        <v>716</v>
      </c>
      <c r="B28" s="458"/>
      <c r="C28" s="539"/>
      <c r="D28" s="459"/>
      <c r="E28" s="460"/>
      <c r="F28" s="461"/>
    </row>
    <row r="29" spans="1:6">
      <c r="A29" s="446" t="s">
        <v>717</v>
      </c>
      <c r="B29" s="462">
        <v>499717.92567654175</v>
      </c>
      <c r="C29" s="463">
        <v>237374.44810614313</v>
      </c>
      <c r="D29" s="456">
        <v>737092.37378268491</v>
      </c>
      <c r="E29" s="463">
        <v>20203</v>
      </c>
      <c r="F29" s="448">
        <v>757295.37378268491</v>
      </c>
    </row>
    <row r="30" spans="1:6">
      <c r="A30" s="449" t="s">
        <v>718</v>
      </c>
      <c r="B30" s="462">
        <v>7674.6676575909996</v>
      </c>
      <c r="C30" s="463">
        <v>888.81633195199993</v>
      </c>
      <c r="D30" s="456">
        <v>8563.4839895429996</v>
      </c>
      <c r="E30" s="538" t="s">
        <v>615</v>
      </c>
      <c r="F30" s="448">
        <v>8563.4839895429996</v>
      </c>
    </row>
    <row r="31" spans="1:6">
      <c r="A31" s="449" t="s">
        <v>779</v>
      </c>
      <c r="B31" s="462">
        <v>84898.289253619005</v>
      </c>
      <c r="C31" s="465">
        <v>16364</v>
      </c>
      <c r="D31" s="464">
        <v>101262.289253619</v>
      </c>
      <c r="E31" s="465">
        <v>13665</v>
      </c>
      <c r="F31" s="448">
        <v>114927.289253619</v>
      </c>
    </row>
    <row r="32" spans="1:6">
      <c r="A32" s="449" t="s">
        <v>719</v>
      </c>
      <c r="B32" s="462">
        <v>62310.814944862999</v>
      </c>
      <c r="C32" s="463">
        <v>15319</v>
      </c>
      <c r="D32" s="456">
        <v>77629.814944862999</v>
      </c>
      <c r="E32" s="463">
        <v>18645</v>
      </c>
      <c r="F32" s="448">
        <v>96274.814944862999</v>
      </c>
    </row>
    <row r="33" spans="1:6" ht="13.5" thickBot="1">
      <c r="A33" s="453" t="s">
        <v>720</v>
      </c>
      <c r="B33" s="462">
        <v>26163.081580364989</v>
      </c>
      <c r="C33" s="467">
        <v>2578</v>
      </c>
      <c r="D33" s="466">
        <v>28741.081580364989</v>
      </c>
      <c r="E33" s="467">
        <v>1264</v>
      </c>
      <c r="F33" s="448">
        <v>30005.081580364989</v>
      </c>
    </row>
    <row r="34" spans="1:6" ht="13.5" thickBot="1">
      <c r="A34" s="44" t="s">
        <v>936</v>
      </c>
      <c r="B34" s="454">
        <v>680764.77911297977</v>
      </c>
      <c r="C34" s="467">
        <v>272524.26443809515</v>
      </c>
      <c r="D34" s="466">
        <v>953289.04355107492</v>
      </c>
      <c r="E34" s="467">
        <v>53777</v>
      </c>
      <c r="F34" s="468">
        <v>1007066.0435510749</v>
      </c>
    </row>
  </sheetData>
  <mergeCells count="7">
    <mergeCell ref="A5:F5"/>
    <mergeCell ref="B7:D7"/>
    <mergeCell ref="E7:E9"/>
    <mergeCell ref="F7:F9"/>
    <mergeCell ref="B8:B9"/>
    <mergeCell ref="C8:C9"/>
    <mergeCell ref="D8:D9"/>
  </mergeCells>
  <phoneticPr fontId="2" type="noConversion"/>
  <hyperlinks>
    <hyperlink ref="A1" location="icindekiler!A16" display="İÇİNDEKİLER"/>
    <hyperlink ref="A2" location="Index!A16" display="INDEX"/>
  </hyperlinks>
  <pageMargins left="0.2" right="0.04" top="1.27" bottom="1" header="0.5" footer="0.5"/>
  <pageSetup scale="70" orientation="portrait" horizontalDpi="300" verticalDpi="300" r:id="rId1"/>
  <headerFooter alignWithMargins="0"/>
  <webPublishItems count="1">
    <webPublishItem id="17703" divId="Tablolar son_17703" sourceType="sheet" destinationFile="F:\karıştı valla\Tablolar\Tablolar Son\2B.htm"/>
  </webPublishItem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workbookViewId="0">
      <selection activeCell="A3" sqref="A3"/>
    </sheetView>
  </sheetViews>
  <sheetFormatPr defaultRowHeight="12.75"/>
  <cols>
    <col min="1" max="1" width="21.140625" style="1" customWidth="1"/>
    <col min="2" max="2" width="11.85546875" style="1" customWidth="1"/>
    <col min="3" max="3" width="10" style="1" customWidth="1"/>
    <col min="4" max="4" width="9" style="1" customWidth="1"/>
    <col min="5" max="5" width="8.85546875" style="1" customWidth="1"/>
    <col min="6" max="6" width="11.85546875" style="1" customWidth="1"/>
    <col min="7" max="8" width="9.85546875" style="1" customWidth="1"/>
    <col min="9" max="9" width="10.85546875" style="1" customWidth="1"/>
    <col min="10" max="10" width="8.42578125" style="1" customWidth="1"/>
    <col min="11" max="11" width="8.7109375" style="1" customWidth="1"/>
    <col min="12" max="13" width="8.5703125" style="1" customWidth="1"/>
    <col min="14" max="14" width="8.42578125" style="1" customWidth="1"/>
    <col min="15" max="15" width="9.85546875" style="1" customWidth="1"/>
    <col min="16" max="16" width="11.7109375" style="1" bestFit="1" customWidth="1"/>
    <col min="17" max="17" width="12.140625" style="1" bestFit="1" customWidth="1"/>
    <col min="18" max="19" width="10.5703125" style="1" bestFit="1" customWidth="1"/>
    <col min="20" max="21" width="12.140625" style="1" bestFit="1" customWidth="1"/>
    <col min="22" max="22" width="10.5703125" style="1" bestFit="1" customWidth="1"/>
    <col min="23" max="23" width="9.5703125" style="1" customWidth="1"/>
    <col min="24" max="24" width="9.7109375" style="1" bestFit="1" customWidth="1"/>
    <col min="25" max="25" width="9.5703125" style="1" bestFit="1" customWidth="1"/>
    <col min="26" max="26" width="12.140625" style="1" bestFit="1" customWidth="1"/>
    <col min="27" max="27" width="13.28515625" style="1" bestFit="1" customWidth="1"/>
    <col min="28" max="28" width="12.140625" style="1" bestFit="1" customWidth="1"/>
    <col min="29" max="29" width="13.28515625" style="1" bestFit="1" customWidth="1"/>
    <col min="30" max="31" width="8.7109375" style="1" bestFit="1" customWidth="1"/>
    <col min="32" max="32" width="10.5703125" style="1" bestFit="1" customWidth="1"/>
    <col min="33" max="33" width="12.140625" style="1" bestFit="1" customWidth="1"/>
    <col min="34" max="16384" width="9.140625" style="1"/>
  </cols>
  <sheetData>
    <row r="1" spans="1:33">
      <c r="A1" s="7" t="s">
        <v>1438</v>
      </c>
      <c r="B1" s="546" t="s">
        <v>1908</v>
      </c>
    </row>
    <row r="2" spans="1:33">
      <c r="A2" s="179" t="s">
        <v>1437</v>
      </c>
    </row>
    <row r="3" spans="1:33">
      <c r="A3" s="26" t="s">
        <v>2498</v>
      </c>
      <c r="AG3" s="27" t="s">
        <v>2499</v>
      </c>
    </row>
    <row r="4" spans="1:33">
      <c r="A4" s="26"/>
      <c r="U4" s="27"/>
    </row>
    <row r="5" spans="1:33">
      <c r="A5" s="805" t="s">
        <v>436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6" t="s">
        <v>1782</v>
      </c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  <c r="AF5" s="806"/>
      <c r="AG5" s="806"/>
    </row>
    <row r="6" spans="1:33">
      <c r="A6" s="805"/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</row>
    <row r="7" spans="1:33">
      <c r="A7" s="170"/>
      <c r="B7" s="170"/>
      <c r="C7" s="170"/>
      <c r="D7" s="170"/>
      <c r="E7" s="170"/>
      <c r="F7" s="170"/>
      <c r="G7" s="170"/>
      <c r="H7" s="170"/>
      <c r="I7" s="170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</row>
    <row r="8" spans="1:33">
      <c r="A8" s="170"/>
      <c r="B8" s="170"/>
      <c r="C8" s="170"/>
      <c r="D8" s="170"/>
      <c r="E8" s="170"/>
      <c r="F8" s="170"/>
      <c r="G8" s="170"/>
      <c r="H8" s="170"/>
      <c r="I8" s="170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</row>
    <row r="9" spans="1:33">
      <c r="A9" s="170"/>
      <c r="B9" s="170"/>
      <c r="C9" s="170"/>
      <c r="D9" s="170"/>
      <c r="E9" s="170"/>
      <c r="F9" s="170"/>
      <c r="G9" s="170"/>
      <c r="H9" s="170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</row>
    <row r="10" spans="1:33" ht="13.5" thickBot="1">
      <c r="A10" s="26" t="s">
        <v>2394</v>
      </c>
    </row>
    <row r="11" spans="1:33" ht="13.5" customHeight="1" thickBot="1">
      <c r="A11" s="697" t="s">
        <v>1667</v>
      </c>
      <c r="B11" s="799" t="s">
        <v>473</v>
      </c>
      <c r="C11" s="800"/>
      <c r="D11" s="800"/>
      <c r="E11" s="800"/>
      <c r="F11" s="800"/>
      <c r="G11" s="801"/>
      <c r="H11" s="807" t="s">
        <v>2408</v>
      </c>
      <c r="I11" s="808"/>
      <c r="J11" s="808"/>
      <c r="K11" s="808"/>
      <c r="L11" s="808"/>
      <c r="M11" s="809"/>
      <c r="N11" s="799" t="s">
        <v>2409</v>
      </c>
      <c r="O11" s="801"/>
      <c r="P11" s="807" t="s">
        <v>2416</v>
      </c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809"/>
      <c r="AB11" s="810" t="s">
        <v>2417</v>
      </c>
      <c r="AC11" s="811"/>
      <c r="AD11" s="811"/>
      <c r="AE11" s="811"/>
      <c r="AF11" s="811"/>
      <c r="AG11" s="812"/>
    </row>
    <row r="12" spans="1:33" ht="75.75" customHeight="1" thickBot="1">
      <c r="A12" s="698"/>
      <c r="B12" s="802"/>
      <c r="C12" s="803"/>
      <c r="D12" s="803"/>
      <c r="E12" s="803"/>
      <c r="F12" s="803"/>
      <c r="G12" s="804"/>
      <c r="H12" s="797" t="s">
        <v>2405</v>
      </c>
      <c r="I12" s="798"/>
      <c r="J12" s="816" t="s">
        <v>1883</v>
      </c>
      <c r="K12" s="817"/>
      <c r="L12" s="797" t="s">
        <v>2407</v>
      </c>
      <c r="M12" s="798"/>
      <c r="N12" s="802"/>
      <c r="O12" s="804"/>
      <c r="P12" s="797" t="s">
        <v>2410</v>
      </c>
      <c r="Q12" s="798"/>
      <c r="R12" s="797" t="s">
        <v>2411</v>
      </c>
      <c r="S12" s="798"/>
      <c r="T12" s="797" t="s">
        <v>2412</v>
      </c>
      <c r="U12" s="798"/>
      <c r="V12" s="797" t="s">
        <v>2413</v>
      </c>
      <c r="W12" s="798"/>
      <c r="X12" s="797" t="s">
        <v>2414</v>
      </c>
      <c r="Y12" s="798"/>
      <c r="Z12" s="797" t="s">
        <v>2415</v>
      </c>
      <c r="AA12" s="798"/>
      <c r="AB12" s="813"/>
      <c r="AC12" s="814"/>
      <c r="AD12" s="814"/>
      <c r="AE12" s="814"/>
      <c r="AF12" s="814"/>
      <c r="AG12" s="815"/>
    </row>
    <row r="13" spans="1:33" ht="102.75" thickBot="1">
      <c r="A13" s="699"/>
      <c r="B13" s="172" t="s">
        <v>1609</v>
      </c>
      <c r="C13" s="172" t="s">
        <v>2395</v>
      </c>
      <c r="D13" s="172" t="s">
        <v>2396</v>
      </c>
      <c r="E13" s="172" t="s">
        <v>1607</v>
      </c>
      <c r="F13" s="172" t="s">
        <v>2397</v>
      </c>
      <c r="G13" s="172" t="s">
        <v>2398</v>
      </c>
      <c r="H13" s="172" t="s">
        <v>2399</v>
      </c>
      <c r="I13" s="172" t="s">
        <v>2400</v>
      </c>
      <c r="J13" s="172" t="s">
        <v>2401</v>
      </c>
      <c r="K13" s="172" t="s">
        <v>2400</v>
      </c>
      <c r="L13" s="172" t="s">
        <v>2399</v>
      </c>
      <c r="M13" s="172" t="s">
        <v>2400</v>
      </c>
      <c r="N13" s="172" t="s">
        <v>2399</v>
      </c>
      <c r="O13" s="172" t="s">
        <v>2400</v>
      </c>
      <c r="P13" s="172" t="s">
        <v>2399</v>
      </c>
      <c r="Q13" s="172" t="s">
        <v>2400</v>
      </c>
      <c r="R13" s="172" t="s">
        <v>2399</v>
      </c>
      <c r="S13" s="172" t="s">
        <v>2400</v>
      </c>
      <c r="T13" s="172" t="s">
        <v>2399</v>
      </c>
      <c r="U13" s="172" t="s">
        <v>2400</v>
      </c>
      <c r="V13" s="172" t="s">
        <v>2399</v>
      </c>
      <c r="W13" s="172" t="s">
        <v>2400</v>
      </c>
      <c r="X13" s="172" t="s">
        <v>2399</v>
      </c>
      <c r="Y13" s="172" t="s">
        <v>2400</v>
      </c>
      <c r="Z13" s="172" t="s">
        <v>2399</v>
      </c>
      <c r="AA13" s="172" t="s">
        <v>2400</v>
      </c>
      <c r="AB13" s="172" t="s">
        <v>2402</v>
      </c>
      <c r="AC13" s="172" t="s">
        <v>1608</v>
      </c>
      <c r="AD13" s="172" t="s">
        <v>2403</v>
      </c>
      <c r="AE13" s="172" t="s">
        <v>1607</v>
      </c>
      <c r="AF13" s="172" t="s">
        <v>2397</v>
      </c>
      <c r="AG13" s="172" t="s">
        <v>2404</v>
      </c>
    </row>
    <row r="14" spans="1:33">
      <c r="A14" s="57" t="s">
        <v>1928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</row>
    <row r="15" spans="1:33">
      <c r="A15" s="542" t="s">
        <v>626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3">
      <c r="A16" s="59" t="s">
        <v>627</v>
      </c>
      <c r="B16" s="578">
        <v>0</v>
      </c>
      <c r="C16" s="578">
        <v>0</v>
      </c>
      <c r="D16" s="578">
        <v>0</v>
      </c>
      <c r="E16" s="578">
        <v>0</v>
      </c>
      <c r="F16" s="578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8">
        <v>0</v>
      </c>
      <c r="R16" s="578">
        <v>0</v>
      </c>
      <c r="S16" s="578">
        <v>0</v>
      </c>
      <c r="T16" s="578">
        <v>0</v>
      </c>
      <c r="U16" s="578">
        <v>0</v>
      </c>
      <c r="V16" s="578">
        <v>0</v>
      </c>
      <c r="W16" s="578">
        <v>0</v>
      </c>
      <c r="X16" s="578">
        <v>0</v>
      </c>
      <c r="Y16" s="578">
        <v>0</v>
      </c>
      <c r="Z16" s="578">
        <v>0</v>
      </c>
      <c r="AA16" s="578">
        <v>0</v>
      </c>
      <c r="AB16" s="578">
        <v>0</v>
      </c>
      <c r="AC16" s="578">
        <v>0</v>
      </c>
      <c r="AD16" s="578">
        <v>0</v>
      </c>
      <c r="AE16" s="578">
        <v>0</v>
      </c>
      <c r="AF16" s="578">
        <v>0</v>
      </c>
      <c r="AG16" s="578">
        <v>0</v>
      </c>
    </row>
    <row r="17" spans="1:33">
      <c r="A17" s="59" t="s">
        <v>628</v>
      </c>
      <c r="B17" s="578">
        <v>0</v>
      </c>
      <c r="C17" s="578">
        <v>0</v>
      </c>
      <c r="D17" s="578">
        <v>0</v>
      </c>
      <c r="E17" s="578">
        <v>0</v>
      </c>
      <c r="F17" s="578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8">
        <v>0</v>
      </c>
      <c r="R17" s="578">
        <v>0</v>
      </c>
      <c r="S17" s="578">
        <v>0</v>
      </c>
      <c r="T17" s="578">
        <v>0</v>
      </c>
      <c r="U17" s="578">
        <v>0</v>
      </c>
      <c r="V17" s="578">
        <v>0</v>
      </c>
      <c r="W17" s="578">
        <v>0</v>
      </c>
      <c r="X17" s="578">
        <v>0</v>
      </c>
      <c r="Y17" s="578">
        <v>0</v>
      </c>
      <c r="Z17" s="578">
        <v>0</v>
      </c>
      <c r="AA17" s="578">
        <v>0</v>
      </c>
      <c r="AB17" s="578">
        <v>0</v>
      </c>
      <c r="AC17" s="578">
        <v>0</v>
      </c>
      <c r="AD17" s="578">
        <v>0</v>
      </c>
      <c r="AE17" s="578">
        <v>0</v>
      </c>
      <c r="AF17" s="578">
        <v>0</v>
      </c>
      <c r="AG17" s="578">
        <v>0</v>
      </c>
    </row>
    <row r="18" spans="1:33">
      <c r="A18" s="59" t="s">
        <v>629</v>
      </c>
      <c r="B18" s="578">
        <v>0</v>
      </c>
      <c r="C18" s="578">
        <v>0</v>
      </c>
      <c r="D18" s="578">
        <v>0</v>
      </c>
      <c r="E18" s="578">
        <v>0</v>
      </c>
      <c r="F18" s="578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8">
        <v>0</v>
      </c>
      <c r="R18" s="578">
        <v>0</v>
      </c>
      <c r="S18" s="578">
        <v>0</v>
      </c>
      <c r="T18" s="578">
        <v>0</v>
      </c>
      <c r="U18" s="578">
        <v>0</v>
      </c>
      <c r="V18" s="578">
        <v>0</v>
      </c>
      <c r="W18" s="578">
        <v>0</v>
      </c>
      <c r="X18" s="578">
        <v>0</v>
      </c>
      <c r="Y18" s="578">
        <v>0</v>
      </c>
      <c r="Z18" s="578">
        <v>0</v>
      </c>
      <c r="AA18" s="578">
        <v>0</v>
      </c>
      <c r="AB18" s="578">
        <v>0</v>
      </c>
      <c r="AC18" s="578">
        <v>0</v>
      </c>
      <c r="AD18" s="578">
        <v>0</v>
      </c>
      <c r="AE18" s="578">
        <v>0</v>
      </c>
      <c r="AF18" s="578">
        <v>0</v>
      </c>
      <c r="AG18" s="578">
        <v>0</v>
      </c>
    </row>
    <row r="19" spans="1:33">
      <c r="A19" s="59" t="s">
        <v>630</v>
      </c>
      <c r="B19" s="578">
        <v>0</v>
      </c>
      <c r="C19" s="578">
        <v>0</v>
      </c>
      <c r="D19" s="578">
        <v>0</v>
      </c>
      <c r="E19" s="578">
        <v>0</v>
      </c>
      <c r="F19" s="578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8">
        <v>0</v>
      </c>
      <c r="R19" s="578">
        <v>0</v>
      </c>
      <c r="S19" s="578">
        <v>0</v>
      </c>
      <c r="T19" s="578">
        <v>0</v>
      </c>
      <c r="U19" s="578">
        <v>0</v>
      </c>
      <c r="V19" s="578">
        <v>0</v>
      </c>
      <c r="W19" s="578">
        <v>0</v>
      </c>
      <c r="X19" s="578">
        <v>0</v>
      </c>
      <c r="Y19" s="578">
        <v>0</v>
      </c>
      <c r="Z19" s="578">
        <v>0</v>
      </c>
      <c r="AA19" s="578">
        <v>0</v>
      </c>
      <c r="AB19" s="578">
        <v>0</v>
      </c>
      <c r="AC19" s="578">
        <v>0</v>
      </c>
      <c r="AD19" s="578">
        <v>0</v>
      </c>
      <c r="AE19" s="578">
        <v>0</v>
      </c>
      <c r="AF19" s="578">
        <v>0</v>
      </c>
      <c r="AG19" s="578">
        <v>0</v>
      </c>
    </row>
    <row r="20" spans="1:33">
      <c r="A20" s="60" t="s">
        <v>631</v>
      </c>
      <c r="B20" s="578">
        <v>0</v>
      </c>
      <c r="C20" s="578">
        <v>0</v>
      </c>
      <c r="D20" s="578">
        <v>0</v>
      </c>
      <c r="E20" s="578">
        <v>0</v>
      </c>
      <c r="F20" s="578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8">
        <v>0</v>
      </c>
      <c r="R20" s="578">
        <v>0</v>
      </c>
      <c r="S20" s="578">
        <v>0</v>
      </c>
      <c r="T20" s="578">
        <v>0</v>
      </c>
      <c r="U20" s="578">
        <v>0</v>
      </c>
      <c r="V20" s="578">
        <v>0</v>
      </c>
      <c r="W20" s="578">
        <v>0</v>
      </c>
      <c r="X20" s="578">
        <v>0</v>
      </c>
      <c r="Y20" s="578">
        <v>0</v>
      </c>
      <c r="Z20" s="578">
        <v>0</v>
      </c>
      <c r="AA20" s="578">
        <v>0</v>
      </c>
      <c r="AB20" s="578">
        <v>0</v>
      </c>
      <c r="AC20" s="578">
        <v>0</v>
      </c>
      <c r="AD20" s="578">
        <v>0</v>
      </c>
      <c r="AE20" s="578">
        <v>0</v>
      </c>
      <c r="AF20" s="578">
        <v>0</v>
      </c>
      <c r="AG20" s="578">
        <v>0</v>
      </c>
    </row>
    <row r="21" spans="1:33">
      <c r="A21" s="59" t="s">
        <v>632</v>
      </c>
      <c r="B21" s="597">
        <v>69</v>
      </c>
      <c r="C21" s="597">
        <v>1156</v>
      </c>
      <c r="D21" s="597">
        <v>0</v>
      </c>
      <c r="E21" s="597">
        <v>0</v>
      </c>
      <c r="F21" s="597">
        <v>0</v>
      </c>
      <c r="G21" s="597">
        <v>0</v>
      </c>
      <c r="H21" s="597">
        <v>16</v>
      </c>
      <c r="I21" s="597">
        <v>32</v>
      </c>
      <c r="J21" s="597">
        <v>0</v>
      </c>
      <c r="K21" s="597">
        <v>0</v>
      </c>
      <c r="L21" s="597">
        <v>0</v>
      </c>
      <c r="M21" s="597">
        <v>0</v>
      </c>
      <c r="N21" s="597">
        <v>1E-3</v>
      </c>
      <c r="O21" s="597">
        <v>277</v>
      </c>
      <c r="P21" s="597">
        <v>0</v>
      </c>
      <c r="Q21" s="597">
        <v>0</v>
      </c>
      <c r="R21" s="597">
        <v>0</v>
      </c>
      <c r="S21" s="597">
        <v>0</v>
      </c>
      <c r="T21" s="597">
        <v>1E-3</v>
      </c>
      <c r="U21" s="597">
        <v>34</v>
      </c>
      <c r="V21" s="597">
        <v>13</v>
      </c>
      <c r="W21" s="597">
        <v>90</v>
      </c>
      <c r="X21" s="597">
        <v>0</v>
      </c>
      <c r="Y21" s="597">
        <v>0</v>
      </c>
      <c r="Z21" s="597">
        <v>0</v>
      </c>
      <c r="AA21" s="597">
        <v>0</v>
      </c>
      <c r="AB21" s="597">
        <v>72</v>
      </c>
      <c r="AC21" s="597">
        <v>1341</v>
      </c>
      <c r="AD21" s="597">
        <v>0</v>
      </c>
      <c r="AE21" s="597">
        <v>0</v>
      </c>
      <c r="AF21" s="597">
        <v>0</v>
      </c>
      <c r="AG21" s="597">
        <v>0</v>
      </c>
    </row>
    <row r="22" spans="1:33">
      <c r="A22" s="59" t="s">
        <v>633</v>
      </c>
      <c r="B22" s="578">
        <v>0</v>
      </c>
      <c r="C22" s="578">
        <v>0</v>
      </c>
      <c r="D22" s="578">
        <v>0</v>
      </c>
      <c r="E22" s="578">
        <v>0</v>
      </c>
      <c r="F22" s="578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8">
        <v>0</v>
      </c>
      <c r="R22" s="578">
        <v>0</v>
      </c>
      <c r="S22" s="578">
        <v>0</v>
      </c>
      <c r="T22" s="578">
        <v>0</v>
      </c>
      <c r="U22" s="578">
        <v>0</v>
      </c>
      <c r="V22" s="578">
        <v>0</v>
      </c>
      <c r="W22" s="578">
        <v>0</v>
      </c>
      <c r="X22" s="578">
        <v>0</v>
      </c>
      <c r="Y22" s="578">
        <v>0</v>
      </c>
      <c r="Z22" s="578">
        <v>0</v>
      </c>
      <c r="AA22" s="578">
        <v>0</v>
      </c>
      <c r="AB22" s="578">
        <v>0</v>
      </c>
      <c r="AC22" s="578">
        <v>0</v>
      </c>
      <c r="AD22" s="578">
        <v>0</v>
      </c>
      <c r="AE22" s="578">
        <v>0</v>
      </c>
      <c r="AF22" s="578">
        <v>0</v>
      </c>
      <c r="AG22" s="578">
        <v>0</v>
      </c>
    </row>
    <row r="23" spans="1:33">
      <c r="A23" s="59" t="s">
        <v>634</v>
      </c>
      <c r="B23" s="578">
        <v>0</v>
      </c>
      <c r="C23" s="578">
        <v>0</v>
      </c>
      <c r="D23" s="578">
        <v>0</v>
      </c>
      <c r="E23" s="578">
        <v>0</v>
      </c>
      <c r="F23" s="578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8">
        <v>0</v>
      </c>
      <c r="R23" s="578">
        <v>0</v>
      </c>
      <c r="S23" s="578">
        <v>0</v>
      </c>
      <c r="T23" s="578">
        <v>0</v>
      </c>
      <c r="U23" s="578">
        <v>0</v>
      </c>
      <c r="V23" s="578">
        <v>0</v>
      </c>
      <c r="W23" s="578">
        <v>0</v>
      </c>
      <c r="X23" s="578">
        <v>0</v>
      </c>
      <c r="Y23" s="578">
        <v>0</v>
      </c>
      <c r="Z23" s="578">
        <v>0</v>
      </c>
      <c r="AA23" s="578">
        <v>0</v>
      </c>
      <c r="AB23" s="578">
        <v>0</v>
      </c>
      <c r="AC23" s="578">
        <v>0</v>
      </c>
      <c r="AD23" s="578">
        <v>0</v>
      </c>
      <c r="AE23" s="578">
        <v>0</v>
      </c>
      <c r="AF23" s="578">
        <v>0</v>
      </c>
      <c r="AG23" s="578">
        <v>0</v>
      </c>
    </row>
    <row r="24" spans="1:33">
      <c r="A24" s="59" t="s">
        <v>635</v>
      </c>
      <c r="B24" s="578">
        <v>0</v>
      </c>
      <c r="C24" s="578">
        <v>0</v>
      </c>
      <c r="D24" s="578">
        <v>0</v>
      </c>
      <c r="E24" s="578">
        <v>0</v>
      </c>
      <c r="F24" s="578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8">
        <v>0</v>
      </c>
      <c r="R24" s="578">
        <v>0</v>
      </c>
      <c r="S24" s="578">
        <v>0</v>
      </c>
      <c r="T24" s="578">
        <v>0</v>
      </c>
      <c r="U24" s="578">
        <v>0</v>
      </c>
      <c r="V24" s="578">
        <v>0</v>
      </c>
      <c r="W24" s="578">
        <v>0</v>
      </c>
      <c r="X24" s="578">
        <v>0</v>
      </c>
      <c r="Y24" s="578">
        <v>0</v>
      </c>
      <c r="Z24" s="578">
        <v>0</v>
      </c>
      <c r="AA24" s="578">
        <v>0</v>
      </c>
      <c r="AB24" s="578">
        <v>0</v>
      </c>
      <c r="AC24" s="578">
        <v>0</v>
      </c>
      <c r="AD24" s="578">
        <v>0</v>
      </c>
      <c r="AE24" s="578">
        <v>0</v>
      </c>
      <c r="AF24" s="578">
        <v>0</v>
      </c>
      <c r="AG24" s="578">
        <v>0</v>
      </c>
    </row>
    <row r="25" spans="1:33">
      <c r="A25" s="60" t="s">
        <v>636</v>
      </c>
      <c r="B25" s="581">
        <v>0</v>
      </c>
      <c r="C25" s="581">
        <v>0</v>
      </c>
      <c r="D25" s="581">
        <v>0</v>
      </c>
      <c r="E25" s="581">
        <v>0</v>
      </c>
      <c r="F25" s="581">
        <v>0</v>
      </c>
      <c r="G25" s="581">
        <v>0</v>
      </c>
      <c r="H25" s="581">
        <v>0</v>
      </c>
      <c r="I25" s="581">
        <v>0</v>
      </c>
      <c r="J25" s="581">
        <v>0</v>
      </c>
      <c r="K25" s="581">
        <v>0</v>
      </c>
      <c r="L25" s="581">
        <v>0</v>
      </c>
      <c r="M25" s="581">
        <v>0</v>
      </c>
      <c r="N25" s="581">
        <v>0</v>
      </c>
      <c r="O25" s="581">
        <v>0</v>
      </c>
      <c r="P25" s="581">
        <v>0</v>
      </c>
      <c r="Q25" s="581">
        <v>0</v>
      </c>
      <c r="R25" s="581">
        <v>0</v>
      </c>
      <c r="S25" s="581">
        <v>0</v>
      </c>
      <c r="T25" s="581">
        <v>0</v>
      </c>
      <c r="U25" s="581">
        <v>0</v>
      </c>
      <c r="V25" s="581">
        <v>0</v>
      </c>
      <c r="W25" s="581">
        <v>0</v>
      </c>
      <c r="X25" s="581">
        <v>0</v>
      </c>
      <c r="Y25" s="581">
        <v>0</v>
      </c>
      <c r="Z25" s="581">
        <v>0</v>
      </c>
      <c r="AA25" s="581">
        <v>0</v>
      </c>
      <c r="AB25" s="581">
        <v>0</v>
      </c>
      <c r="AC25" s="581">
        <v>0</v>
      </c>
      <c r="AD25" s="581">
        <v>0</v>
      </c>
      <c r="AE25" s="581">
        <v>0</v>
      </c>
      <c r="AF25" s="581">
        <v>0</v>
      </c>
      <c r="AG25" s="581">
        <v>0</v>
      </c>
    </row>
    <row r="26" spans="1:33">
      <c r="A26" s="59" t="s">
        <v>637</v>
      </c>
      <c r="B26" s="578">
        <v>0</v>
      </c>
      <c r="C26" s="578">
        <v>0</v>
      </c>
      <c r="D26" s="578">
        <v>0</v>
      </c>
      <c r="E26" s="578">
        <v>0</v>
      </c>
      <c r="F26" s="578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8">
        <v>0</v>
      </c>
      <c r="R26" s="578">
        <v>0</v>
      </c>
      <c r="S26" s="578">
        <v>0</v>
      </c>
      <c r="T26" s="578">
        <v>0</v>
      </c>
      <c r="U26" s="578">
        <v>0</v>
      </c>
      <c r="V26" s="578">
        <v>0</v>
      </c>
      <c r="W26" s="578">
        <v>0</v>
      </c>
      <c r="X26" s="578">
        <v>0</v>
      </c>
      <c r="Y26" s="578">
        <v>0</v>
      </c>
      <c r="Z26" s="578">
        <v>0</v>
      </c>
      <c r="AA26" s="578">
        <v>0</v>
      </c>
      <c r="AB26" s="578">
        <v>0</v>
      </c>
      <c r="AC26" s="578">
        <v>0</v>
      </c>
      <c r="AD26" s="578">
        <v>0</v>
      </c>
      <c r="AE26" s="578">
        <v>0</v>
      </c>
      <c r="AF26" s="578">
        <v>0</v>
      </c>
      <c r="AG26" s="578">
        <v>0</v>
      </c>
    </row>
    <row r="27" spans="1:33">
      <c r="A27" s="59" t="s">
        <v>638</v>
      </c>
      <c r="B27" s="578">
        <v>0</v>
      </c>
      <c r="C27" s="578">
        <v>0</v>
      </c>
      <c r="D27" s="578">
        <v>0</v>
      </c>
      <c r="E27" s="578">
        <v>0</v>
      </c>
      <c r="F27" s="578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8">
        <v>0</v>
      </c>
      <c r="R27" s="578">
        <v>0</v>
      </c>
      <c r="S27" s="578">
        <v>0</v>
      </c>
      <c r="T27" s="578">
        <v>0</v>
      </c>
      <c r="U27" s="578">
        <v>0</v>
      </c>
      <c r="V27" s="578">
        <v>0</v>
      </c>
      <c r="W27" s="578">
        <v>0</v>
      </c>
      <c r="X27" s="578">
        <v>0</v>
      </c>
      <c r="Y27" s="578">
        <v>0</v>
      </c>
      <c r="Z27" s="578">
        <v>0</v>
      </c>
      <c r="AA27" s="578">
        <v>0</v>
      </c>
      <c r="AB27" s="578">
        <v>0</v>
      </c>
      <c r="AC27" s="578">
        <v>0</v>
      </c>
      <c r="AD27" s="578">
        <v>0</v>
      </c>
      <c r="AE27" s="578">
        <v>0</v>
      </c>
      <c r="AF27" s="578">
        <v>0</v>
      </c>
      <c r="AG27" s="578">
        <v>0</v>
      </c>
    </row>
    <row r="28" spans="1:33">
      <c r="A28" s="59" t="s">
        <v>639</v>
      </c>
      <c r="B28" s="578">
        <v>0</v>
      </c>
      <c r="C28" s="578">
        <v>0</v>
      </c>
      <c r="D28" s="578">
        <v>0</v>
      </c>
      <c r="E28" s="578">
        <v>0</v>
      </c>
      <c r="F28" s="578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8">
        <v>0</v>
      </c>
      <c r="R28" s="578">
        <v>0</v>
      </c>
      <c r="S28" s="578">
        <v>0</v>
      </c>
      <c r="T28" s="578">
        <v>0</v>
      </c>
      <c r="U28" s="578">
        <v>0</v>
      </c>
      <c r="V28" s="578">
        <v>0</v>
      </c>
      <c r="W28" s="578">
        <v>0</v>
      </c>
      <c r="X28" s="578">
        <v>0</v>
      </c>
      <c r="Y28" s="578">
        <v>0</v>
      </c>
      <c r="Z28" s="578">
        <v>0</v>
      </c>
      <c r="AA28" s="578">
        <v>0</v>
      </c>
      <c r="AB28" s="578">
        <v>0</v>
      </c>
      <c r="AC28" s="578">
        <v>0</v>
      </c>
      <c r="AD28" s="578">
        <v>0</v>
      </c>
      <c r="AE28" s="578">
        <v>0</v>
      </c>
      <c r="AF28" s="578">
        <v>0</v>
      </c>
      <c r="AG28" s="578">
        <v>0</v>
      </c>
    </row>
    <row r="29" spans="1:33">
      <c r="A29" s="59" t="s">
        <v>640</v>
      </c>
      <c r="B29" s="578">
        <v>0</v>
      </c>
      <c r="C29" s="578">
        <v>0</v>
      </c>
      <c r="D29" s="578">
        <v>0</v>
      </c>
      <c r="E29" s="578">
        <v>0</v>
      </c>
      <c r="F29" s="578">
        <v>0</v>
      </c>
      <c r="G29" s="578">
        <v>0</v>
      </c>
      <c r="H29" s="578">
        <v>0</v>
      </c>
      <c r="I29" s="578">
        <v>0</v>
      </c>
      <c r="J29" s="578">
        <v>0</v>
      </c>
      <c r="K29" s="578">
        <v>0</v>
      </c>
      <c r="L29" s="578">
        <v>0</v>
      </c>
      <c r="M29" s="578">
        <v>0</v>
      </c>
      <c r="N29" s="578">
        <v>0</v>
      </c>
      <c r="O29" s="578">
        <v>0</v>
      </c>
      <c r="P29" s="578">
        <v>0</v>
      </c>
      <c r="Q29" s="578">
        <v>0</v>
      </c>
      <c r="R29" s="578">
        <v>0</v>
      </c>
      <c r="S29" s="578">
        <v>0</v>
      </c>
      <c r="T29" s="578">
        <v>0</v>
      </c>
      <c r="U29" s="578">
        <v>0</v>
      </c>
      <c r="V29" s="578">
        <v>0</v>
      </c>
      <c r="W29" s="578">
        <v>0</v>
      </c>
      <c r="X29" s="578">
        <v>0</v>
      </c>
      <c r="Y29" s="578">
        <v>0</v>
      </c>
      <c r="Z29" s="578">
        <v>0</v>
      </c>
      <c r="AA29" s="578">
        <v>0</v>
      </c>
      <c r="AB29" s="578">
        <v>0</v>
      </c>
      <c r="AC29" s="578">
        <v>0</v>
      </c>
      <c r="AD29" s="578">
        <v>0</v>
      </c>
      <c r="AE29" s="578">
        <v>0</v>
      </c>
      <c r="AF29" s="578">
        <v>0</v>
      </c>
      <c r="AG29" s="578">
        <v>0</v>
      </c>
    </row>
    <row r="30" spans="1:33">
      <c r="A30" s="60" t="s">
        <v>641</v>
      </c>
      <c r="B30" s="578">
        <v>0</v>
      </c>
      <c r="C30" s="578">
        <v>0</v>
      </c>
      <c r="D30" s="578">
        <v>0</v>
      </c>
      <c r="E30" s="578">
        <v>0</v>
      </c>
      <c r="F30" s="578">
        <v>0</v>
      </c>
      <c r="G30" s="578">
        <v>0</v>
      </c>
      <c r="H30" s="578">
        <v>0</v>
      </c>
      <c r="I30" s="578">
        <v>0</v>
      </c>
      <c r="J30" s="578">
        <v>0</v>
      </c>
      <c r="K30" s="578">
        <v>0</v>
      </c>
      <c r="L30" s="578">
        <v>0</v>
      </c>
      <c r="M30" s="578">
        <v>0</v>
      </c>
      <c r="N30" s="578">
        <v>0</v>
      </c>
      <c r="O30" s="578">
        <v>0</v>
      </c>
      <c r="P30" s="578">
        <v>0</v>
      </c>
      <c r="Q30" s="578">
        <v>0</v>
      </c>
      <c r="R30" s="578">
        <v>0</v>
      </c>
      <c r="S30" s="578">
        <v>0</v>
      </c>
      <c r="T30" s="578">
        <v>0</v>
      </c>
      <c r="U30" s="578">
        <v>0</v>
      </c>
      <c r="V30" s="578">
        <v>0</v>
      </c>
      <c r="W30" s="578">
        <v>0</v>
      </c>
      <c r="X30" s="578">
        <v>0</v>
      </c>
      <c r="Y30" s="578">
        <v>0</v>
      </c>
      <c r="Z30" s="578">
        <v>0</v>
      </c>
      <c r="AA30" s="578">
        <v>0</v>
      </c>
      <c r="AB30" s="578">
        <v>0</v>
      </c>
      <c r="AC30" s="578">
        <v>0</v>
      </c>
      <c r="AD30" s="578">
        <v>0</v>
      </c>
      <c r="AE30" s="578">
        <v>0</v>
      </c>
      <c r="AF30" s="578">
        <v>0</v>
      </c>
      <c r="AG30" s="578">
        <v>0</v>
      </c>
    </row>
    <row r="31" spans="1:33">
      <c r="A31" s="59" t="s">
        <v>2332</v>
      </c>
      <c r="B31" s="597">
        <v>0</v>
      </c>
      <c r="C31" s="597">
        <v>0</v>
      </c>
      <c r="D31" s="597">
        <v>0</v>
      </c>
      <c r="E31" s="597">
        <v>0</v>
      </c>
      <c r="F31" s="597">
        <v>0</v>
      </c>
      <c r="G31" s="597">
        <v>0</v>
      </c>
      <c r="H31" s="597">
        <v>0</v>
      </c>
      <c r="I31" s="597">
        <v>0</v>
      </c>
      <c r="J31" s="597">
        <v>0</v>
      </c>
      <c r="K31" s="597">
        <v>0</v>
      </c>
      <c r="L31" s="597">
        <v>0</v>
      </c>
      <c r="M31" s="597">
        <v>0</v>
      </c>
      <c r="N31" s="597">
        <v>0</v>
      </c>
      <c r="O31" s="597">
        <v>0</v>
      </c>
      <c r="P31" s="597">
        <v>0</v>
      </c>
      <c r="Q31" s="597">
        <v>0</v>
      </c>
      <c r="R31" s="597">
        <v>0</v>
      </c>
      <c r="S31" s="597">
        <v>0</v>
      </c>
      <c r="T31" s="597">
        <v>0</v>
      </c>
      <c r="U31" s="597">
        <v>0</v>
      </c>
      <c r="V31" s="597">
        <v>0</v>
      </c>
      <c r="W31" s="597">
        <v>0</v>
      </c>
      <c r="X31" s="597">
        <v>0</v>
      </c>
      <c r="Y31" s="597">
        <v>0</v>
      </c>
      <c r="Z31" s="597">
        <v>0</v>
      </c>
      <c r="AA31" s="597">
        <v>0</v>
      </c>
      <c r="AB31" s="597">
        <v>0</v>
      </c>
      <c r="AC31" s="597">
        <v>0</v>
      </c>
      <c r="AD31" s="597">
        <v>0</v>
      </c>
      <c r="AE31" s="597">
        <v>0</v>
      </c>
      <c r="AF31" s="597">
        <v>0</v>
      </c>
      <c r="AG31" s="597">
        <v>0</v>
      </c>
    </row>
    <row r="32" spans="1:33">
      <c r="A32" s="59" t="s">
        <v>2333</v>
      </c>
      <c r="B32" s="578">
        <v>0</v>
      </c>
      <c r="C32" s="578">
        <v>0</v>
      </c>
      <c r="D32" s="578">
        <v>0</v>
      </c>
      <c r="E32" s="578">
        <v>0</v>
      </c>
      <c r="F32" s="578">
        <v>0</v>
      </c>
      <c r="G32" s="578">
        <v>0</v>
      </c>
      <c r="H32" s="578">
        <v>0</v>
      </c>
      <c r="I32" s="578">
        <v>0</v>
      </c>
      <c r="J32" s="578">
        <v>0</v>
      </c>
      <c r="K32" s="578">
        <v>0</v>
      </c>
      <c r="L32" s="578">
        <v>0</v>
      </c>
      <c r="M32" s="578">
        <v>0</v>
      </c>
      <c r="N32" s="578">
        <v>0</v>
      </c>
      <c r="O32" s="578">
        <v>0</v>
      </c>
      <c r="P32" s="578">
        <v>0</v>
      </c>
      <c r="Q32" s="578">
        <v>0</v>
      </c>
      <c r="R32" s="578">
        <v>0</v>
      </c>
      <c r="S32" s="578">
        <v>0</v>
      </c>
      <c r="T32" s="578">
        <v>0</v>
      </c>
      <c r="U32" s="578">
        <v>0</v>
      </c>
      <c r="V32" s="578">
        <v>0</v>
      </c>
      <c r="W32" s="578">
        <v>0</v>
      </c>
      <c r="X32" s="578">
        <v>0</v>
      </c>
      <c r="Y32" s="578">
        <v>0</v>
      </c>
      <c r="Z32" s="578">
        <v>0</v>
      </c>
      <c r="AA32" s="578">
        <v>0</v>
      </c>
      <c r="AB32" s="578">
        <v>0</v>
      </c>
      <c r="AC32" s="578">
        <v>0</v>
      </c>
      <c r="AD32" s="578">
        <v>0</v>
      </c>
      <c r="AE32" s="578">
        <v>0</v>
      </c>
      <c r="AF32" s="578">
        <v>0</v>
      </c>
      <c r="AG32" s="578">
        <v>0</v>
      </c>
    </row>
    <row r="33" spans="1:33">
      <c r="A33" s="59" t="s">
        <v>2334</v>
      </c>
      <c r="B33" s="578">
        <v>1693</v>
      </c>
      <c r="C33" s="578">
        <v>6</v>
      </c>
      <c r="D33" s="578">
        <v>929</v>
      </c>
      <c r="E33" s="578">
        <v>2</v>
      </c>
      <c r="F33" s="578">
        <v>0</v>
      </c>
      <c r="G33" s="578">
        <v>0</v>
      </c>
      <c r="H33" s="578">
        <v>0</v>
      </c>
      <c r="I33" s="578">
        <v>0</v>
      </c>
      <c r="J33" s="578">
        <v>0</v>
      </c>
      <c r="K33" s="578">
        <v>0</v>
      </c>
      <c r="L33" s="578">
        <v>0</v>
      </c>
      <c r="M33" s="578">
        <v>0</v>
      </c>
      <c r="N33" s="578">
        <v>0</v>
      </c>
      <c r="O33" s="578">
        <v>0</v>
      </c>
      <c r="P33" s="578">
        <v>0</v>
      </c>
      <c r="Q33" s="578">
        <v>0</v>
      </c>
      <c r="R33" s="578">
        <v>0</v>
      </c>
      <c r="S33" s="578">
        <v>0</v>
      </c>
      <c r="T33" s="578">
        <v>0</v>
      </c>
      <c r="U33" s="578">
        <v>0</v>
      </c>
      <c r="V33" s="578">
        <v>0</v>
      </c>
      <c r="W33" s="578">
        <v>0</v>
      </c>
      <c r="X33" s="578">
        <v>0</v>
      </c>
      <c r="Y33" s="578">
        <v>0</v>
      </c>
      <c r="Z33" s="578">
        <v>1693</v>
      </c>
      <c r="AA33" s="578">
        <v>7</v>
      </c>
      <c r="AB33" s="578">
        <v>0</v>
      </c>
      <c r="AC33" s="578">
        <v>0</v>
      </c>
      <c r="AD33" s="578">
        <v>0</v>
      </c>
      <c r="AE33" s="578">
        <v>0</v>
      </c>
      <c r="AF33" s="578">
        <v>0</v>
      </c>
      <c r="AG33" s="578">
        <v>0</v>
      </c>
    </row>
    <row r="34" spans="1:33">
      <c r="A34" s="59" t="s">
        <v>2335</v>
      </c>
      <c r="B34" s="578">
        <v>0</v>
      </c>
      <c r="C34" s="578">
        <v>0</v>
      </c>
      <c r="D34" s="578">
        <v>0</v>
      </c>
      <c r="E34" s="578">
        <v>0</v>
      </c>
      <c r="F34" s="578">
        <v>0</v>
      </c>
      <c r="G34" s="578">
        <v>0</v>
      </c>
      <c r="H34" s="578">
        <v>0</v>
      </c>
      <c r="I34" s="578">
        <v>0</v>
      </c>
      <c r="J34" s="578">
        <v>0</v>
      </c>
      <c r="K34" s="578">
        <v>0</v>
      </c>
      <c r="L34" s="578">
        <v>0</v>
      </c>
      <c r="M34" s="578">
        <v>0</v>
      </c>
      <c r="N34" s="578">
        <v>0</v>
      </c>
      <c r="O34" s="578">
        <v>0</v>
      </c>
      <c r="P34" s="578">
        <v>0</v>
      </c>
      <c r="Q34" s="578">
        <v>0</v>
      </c>
      <c r="R34" s="578">
        <v>0</v>
      </c>
      <c r="S34" s="578">
        <v>0</v>
      </c>
      <c r="T34" s="578">
        <v>0</v>
      </c>
      <c r="U34" s="578">
        <v>0</v>
      </c>
      <c r="V34" s="578">
        <v>0</v>
      </c>
      <c r="W34" s="578">
        <v>0</v>
      </c>
      <c r="X34" s="578">
        <v>0</v>
      </c>
      <c r="Y34" s="578">
        <v>0</v>
      </c>
      <c r="Z34" s="578">
        <v>0</v>
      </c>
      <c r="AA34" s="578">
        <v>0</v>
      </c>
      <c r="AB34" s="578">
        <v>0</v>
      </c>
      <c r="AC34" s="578">
        <v>0</v>
      </c>
      <c r="AD34" s="578">
        <v>0</v>
      </c>
      <c r="AE34" s="578">
        <v>0</v>
      </c>
      <c r="AF34" s="578">
        <v>0</v>
      </c>
      <c r="AG34" s="578">
        <v>0</v>
      </c>
    </row>
    <row r="35" spans="1:33">
      <c r="A35" s="60" t="s">
        <v>2336</v>
      </c>
      <c r="B35" s="581">
        <v>0</v>
      </c>
      <c r="C35" s="581">
        <v>0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1">
        <v>0</v>
      </c>
      <c r="O35" s="581">
        <v>0</v>
      </c>
      <c r="P35" s="581">
        <v>0</v>
      </c>
      <c r="Q35" s="581">
        <v>0</v>
      </c>
      <c r="R35" s="581">
        <v>0</v>
      </c>
      <c r="S35" s="581">
        <v>0</v>
      </c>
      <c r="T35" s="581">
        <v>0</v>
      </c>
      <c r="U35" s="581">
        <v>0</v>
      </c>
      <c r="V35" s="581">
        <v>0</v>
      </c>
      <c r="W35" s="581">
        <v>0</v>
      </c>
      <c r="X35" s="581">
        <v>0</v>
      </c>
      <c r="Y35" s="581">
        <v>0</v>
      </c>
      <c r="Z35" s="581">
        <v>0</v>
      </c>
      <c r="AA35" s="581">
        <v>0</v>
      </c>
      <c r="AB35" s="581">
        <v>0</v>
      </c>
      <c r="AC35" s="581">
        <v>0</v>
      </c>
      <c r="AD35" s="581">
        <v>0</v>
      </c>
      <c r="AE35" s="581">
        <v>0</v>
      </c>
      <c r="AF35" s="581">
        <v>0</v>
      </c>
      <c r="AG35" s="581">
        <v>0</v>
      </c>
    </row>
    <row r="36" spans="1:33">
      <c r="A36" s="59" t="s">
        <v>2337</v>
      </c>
      <c r="B36" s="578">
        <v>0</v>
      </c>
      <c r="C36" s="578">
        <v>0</v>
      </c>
      <c r="D36" s="578">
        <v>0</v>
      </c>
      <c r="E36" s="578">
        <v>0</v>
      </c>
      <c r="F36" s="578">
        <v>0</v>
      </c>
      <c r="G36" s="578">
        <v>0</v>
      </c>
      <c r="H36" s="578">
        <v>0</v>
      </c>
      <c r="I36" s="578">
        <v>0</v>
      </c>
      <c r="J36" s="578">
        <v>0</v>
      </c>
      <c r="K36" s="578">
        <v>0</v>
      </c>
      <c r="L36" s="578">
        <v>0</v>
      </c>
      <c r="M36" s="578">
        <v>0</v>
      </c>
      <c r="N36" s="578">
        <v>0</v>
      </c>
      <c r="O36" s="578">
        <v>0</v>
      </c>
      <c r="P36" s="578">
        <v>0</v>
      </c>
      <c r="Q36" s="578">
        <v>0</v>
      </c>
      <c r="R36" s="578">
        <v>0</v>
      </c>
      <c r="S36" s="578">
        <v>0</v>
      </c>
      <c r="T36" s="578">
        <v>0</v>
      </c>
      <c r="U36" s="578">
        <v>0</v>
      </c>
      <c r="V36" s="578">
        <v>0</v>
      </c>
      <c r="W36" s="578">
        <v>0</v>
      </c>
      <c r="X36" s="578">
        <v>0</v>
      </c>
      <c r="Y36" s="578">
        <v>0</v>
      </c>
      <c r="Z36" s="578">
        <v>0</v>
      </c>
      <c r="AA36" s="578">
        <v>0</v>
      </c>
      <c r="AB36" s="578">
        <v>0</v>
      </c>
      <c r="AC36" s="578">
        <v>0</v>
      </c>
      <c r="AD36" s="578">
        <v>0</v>
      </c>
      <c r="AE36" s="578">
        <v>0</v>
      </c>
      <c r="AF36" s="578">
        <v>0</v>
      </c>
      <c r="AG36" s="578">
        <v>0</v>
      </c>
    </row>
    <row r="37" spans="1:33">
      <c r="A37" s="59" t="s">
        <v>2338</v>
      </c>
      <c r="B37" s="578">
        <v>0</v>
      </c>
      <c r="C37" s="578">
        <v>0</v>
      </c>
      <c r="D37" s="578">
        <v>0</v>
      </c>
      <c r="E37" s="578">
        <v>0</v>
      </c>
      <c r="F37" s="578">
        <v>0</v>
      </c>
      <c r="G37" s="578">
        <v>0</v>
      </c>
      <c r="H37" s="578">
        <v>0</v>
      </c>
      <c r="I37" s="578">
        <v>0</v>
      </c>
      <c r="J37" s="578">
        <v>0</v>
      </c>
      <c r="K37" s="578">
        <v>0</v>
      </c>
      <c r="L37" s="578">
        <v>0</v>
      </c>
      <c r="M37" s="578">
        <v>0</v>
      </c>
      <c r="N37" s="578">
        <v>0</v>
      </c>
      <c r="O37" s="578">
        <v>0</v>
      </c>
      <c r="P37" s="578">
        <v>0</v>
      </c>
      <c r="Q37" s="578">
        <v>0</v>
      </c>
      <c r="R37" s="578">
        <v>0</v>
      </c>
      <c r="S37" s="578">
        <v>0</v>
      </c>
      <c r="T37" s="578">
        <v>0</v>
      </c>
      <c r="U37" s="578">
        <v>0</v>
      </c>
      <c r="V37" s="578">
        <v>0</v>
      </c>
      <c r="W37" s="578">
        <v>0</v>
      </c>
      <c r="X37" s="578">
        <v>0</v>
      </c>
      <c r="Y37" s="578">
        <v>0</v>
      </c>
      <c r="Z37" s="578">
        <v>0</v>
      </c>
      <c r="AA37" s="578">
        <v>0</v>
      </c>
      <c r="AB37" s="578">
        <v>0</v>
      </c>
      <c r="AC37" s="578">
        <v>0</v>
      </c>
      <c r="AD37" s="578">
        <v>0</v>
      </c>
      <c r="AE37" s="578">
        <v>0</v>
      </c>
      <c r="AF37" s="578">
        <v>0</v>
      </c>
      <c r="AG37" s="578">
        <v>0</v>
      </c>
    </row>
    <row r="38" spans="1:33">
      <c r="A38" s="59" t="s">
        <v>2339</v>
      </c>
      <c r="B38" s="578">
        <v>0</v>
      </c>
      <c r="C38" s="578">
        <v>0</v>
      </c>
      <c r="D38" s="578">
        <v>0</v>
      </c>
      <c r="E38" s="578">
        <v>0</v>
      </c>
      <c r="F38" s="578">
        <v>0</v>
      </c>
      <c r="G38" s="578">
        <v>0</v>
      </c>
      <c r="H38" s="578">
        <v>0</v>
      </c>
      <c r="I38" s="578">
        <v>0</v>
      </c>
      <c r="J38" s="578">
        <v>0</v>
      </c>
      <c r="K38" s="578">
        <v>0</v>
      </c>
      <c r="L38" s="578">
        <v>0</v>
      </c>
      <c r="M38" s="578">
        <v>0</v>
      </c>
      <c r="N38" s="578">
        <v>0</v>
      </c>
      <c r="O38" s="578">
        <v>0</v>
      </c>
      <c r="P38" s="578">
        <v>0</v>
      </c>
      <c r="Q38" s="578">
        <v>0</v>
      </c>
      <c r="R38" s="578">
        <v>0</v>
      </c>
      <c r="S38" s="578">
        <v>0</v>
      </c>
      <c r="T38" s="578">
        <v>0</v>
      </c>
      <c r="U38" s="578">
        <v>0</v>
      </c>
      <c r="V38" s="578">
        <v>0</v>
      </c>
      <c r="W38" s="578">
        <v>0</v>
      </c>
      <c r="X38" s="578">
        <v>0</v>
      </c>
      <c r="Y38" s="578">
        <v>0</v>
      </c>
      <c r="Z38" s="578">
        <v>0</v>
      </c>
      <c r="AA38" s="578">
        <v>0</v>
      </c>
      <c r="AB38" s="578">
        <v>0</v>
      </c>
      <c r="AC38" s="578">
        <v>0</v>
      </c>
      <c r="AD38" s="578">
        <v>0</v>
      </c>
      <c r="AE38" s="578">
        <v>0</v>
      </c>
      <c r="AF38" s="578">
        <v>0</v>
      </c>
      <c r="AG38" s="578">
        <v>0</v>
      </c>
    </row>
    <row r="39" spans="1:33">
      <c r="A39" s="59" t="s">
        <v>2340</v>
      </c>
      <c r="B39" s="578">
        <v>0</v>
      </c>
      <c r="C39" s="578">
        <v>0</v>
      </c>
      <c r="D39" s="578">
        <v>0</v>
      </c>
      <c r="E39" s="578">
        <v>0</v>
      </c>
      <c r="F39" s="578">
        <v>0</v>
      </c>
      <c r="G39" s="578">
        <v>0</v>
      </c>
      <c r="H39" s="578">
        <v>0</v>
      </c>
      <c r="I39" s="578">
        <v>0</v>
      </c>
      <c r="J39" s="578">
        <v>0</v>
      </c>
      <c r="K39" s="578">
        <v>0</v>
      </c>
      <c r="L39" s="578">
        <v>0</v>
      </c>
      <c r="M39" s="578">
        <v>0</v>
      </c>
      <c r="N39" s="578">
        <v>0</v>
      </c>
      <c r="O39" s="578">
        <v>0</v>
      </c>
      <c r="P39" s="578">
        <v>0</v>
      </c>
      <c r="Q39" s="578">
        <v>0</v>
      </c>
      <c r="R39" s="578">
        <v>0</v>
      </c>
      <c r="S39" s="578">
        <v>0</v>
      </c>
      <c r="T39" s="578">
        <v>0</v>
      </c>
      <c r="U39" s="578">
        <v>0</v>
      </c>
      <c r="V39" s="578">
        <v>0</v>
      </c>
      <c r="W39" s="578">
        <v>0</v>
      </c>
      <c r="X39" s="578">
        <v>0</v>
      </c>
      <c r="Y39" s="578">
        <v>0</v>
      </c>
      <c r="Z39" s="578">
        <v>0</v>
      </c>
      <c r="AA39" s="578">
        <v>0</v>
      </c>
      <c r="AB39" s="578">
        <v>0</v>
      </c>
      <c r="AC39" s="578">
        <v>0</v>
      </c>
      <c r="AD39" s="578">
        <v>0</v>
      </c>
      <c r="AE39" s="578">
        <v>0</v>
      </c>
      <c r="AF39" s="578">
        <v>0</v>
      </c>
      <c r="AG39" s="578">
        <v>0</v>
      </c>
    </row>
    <row r="40" spans="1:33">
      <c r="A40" s="60" t="s">
        <v>2341</v>
      </c>
      <c r="B40" s="578">
        <v>0</v>
      </c>
      <c r="C40" s="578">
        <v>0</v>
      </c>
      <c r="D40" s="578">
        <v>0</v>
      </c>
      <c r="E40" s="578">
        <v>0</v>
      </c>
      <c r="F40" s="578">
        <v>0</v>
      </c>
      <c r="G40" s="578">
        <v>0</v>
      </c>
      <c r="H40" s="578">
        <v>0</v>
      </c>
      <c r="I40" s="578">
        <v>0</v>
      </c>
      <c r="J40" s="578">
        <v>0</v>
      </c>
      <c r="K40" s="578">
        <v>0</v>
      </c>
      <c r="L40" s="578">
        <v>0</v>
      </c>
      <c r="M40" s="578">
        <v>0</v>
      </c>
      <c r="N40" s="578">
        <v>0</v>
      </c>
      <c r="O40" s="578">
        <v>0</v>
      </c>
      <c r="P40" s="578">
        <v>0</v>
      </c>
      <c r="Q40" s="578">
        <v>0</v>
      </c>
      <c r="R40" s="578">
        <v>0</v>
      </c>
      <c r="S40" s="578">
        <v>0</v>
      </c>
      <c r="T40" s="578">
        <v>0</v>
      </c>
      <c r="U40" s="578">
        <v>0</v>
      </c>
      <c r="V40" s="578">
        <v>0</v>
      </c>
      <c r="W40" s="578">
        <v>0</v>
      </c>
      <c r="X40" s="578">
        <v>0</v>
      </c>
      <c r="Y40" s="578">
        <v>0</v>
      </c>
      <c r="Z40" s="578">
        <v>0</v>
      </c>
      <c r="AA40" s="578">
        <v>0</v>
      </c>
      <c r="AB40" s="578">
        <v>0</v>
      </c>
      <c r="AC40" s="578">
        <v>0</v>
      </c>
      <c r="AD40" s="578">
        <v>0</v>
      </c>
      <c r="AE40" s="578">
        <v>0</v>
      </c>
      <c r="AF40" s="578">
        <v>0</v>
      </c>
      <c r="AG40" s="578">
        <v>0</v>
      </c>
    </row>
    <row r="41" spans="1:33">
      <c r="A41" s="59" t="s">
        <v>2342</v>
      </c>
      <c r="B41" s="597">
        <v>0</v>
      </c>
      <c r="C41" s="597">
        <v>0</v>
      </c>
      <c r="D41" s="597">
        <v>0</v>
      </c>
      <c r="E41" s="597">
        <v>0</v>
      </c>
      <c r="F41" s="597">
        <v>0</v>
      </c>
      <c r="G41" s="597">
        <v>0</v>
      </c>
      <c r="H41" s="597">
        <v>0</v>
      </c>
      <c r="I41" s="597">
        <v>0</v>
      </c>
      <c r="J41" s="597">
        <v>0</v>
      </c>
      <c r="K41" s="597">
        <v>0</v>
      </c>
      <c r="L41" s="597">
        <v>0</v>
      </c>
      <c r="M41" s="597">
        <v>0</v>
      </c>
      <c r="N41" s="597">
        <v>0</v>
      </c>
      <c r="O41" s="597">
        <v>0</v>
      </c>
      <c r="P41" s="597">
        <v>0</v>
      </c>
      <c r="Q41" s="597">
        <v>0</v>
      </c>
      <c r="R41" s="597">
        <v>0</v>
      </c>
      <c r="S41" s="597">
        <v>0</v>
      </c>
      <c r="T41" s="597">
        <v>0</v>
      </c>
      <c r="U41" s="597">
        <v>0</v>
      </c>
      <c r="V41" s="597">
        <v>0</v>
      </c>
      <c r="W41" s="597">
        <v>0</v>
      </c>
      <c r="X41" s="597">
        <v>0</v>
      </c>
      <c r="Y41" s="597">
        <v>0</v>
      </c>
      <c r="Z41" s="597">
        <v>0</v>
      </c>
      <c r="AA41" s="597">
        <v>0</v>
      </c>
      <c r="AB41" s="597">
        <v>0</v>
      </c>
      <c r="AC41" s="597">
        <v>0</v>
      </c>
      <c r="AD41" s="597">
        <v>0</v>
      </c>
      <c r="AE41" s="597">
        <v>0</v>
      </c>
      <c r="AF41" s="597">
        <v>0</v>
      </c>
      <c r="AG41" s="597">
        <v>0</v>
      </c>
    </row>
    <row r="42" spans="1:33">
      <c r="A42" s="59" t="s">
        <v>2343</v>
      </c>
      <c r="B42" s="578">
        <v>0</v>
      </c>
      <c r="C42" s="578">
        <v>0</v>
      </c>
      <c r="D42" s="578">
        <v>0</v>
      </c>
      <c r="E42" s="578">
        <v>0</v>
      </c>
      <c r="F42" s="578">
        <v>0</v>
      </c>
      <c r="G42" s="578">
        <v>0</v>
      </c>
      <c r="H42" s="578">
        <v>0</v>
      </c>
      <c r="I42" s="578">
        <v>0</v>
      </c>
      <c r="J42" s="578">
        <v>0</v>
      </c>
      <c r="K42" s="578">
        <v>0</v>
      </c>
      <c r="L42" s="578">
        <v>0</v>
      </c>
      <c r="M42" s="578">
        <v>0</v>
      </c>
      <c r="N42" s="578">
        <v>0</v>
      </c>
      <c r="O42" s="578">
        <v>0</v>
      </c>
      <c r="P42" s="578">
        <v>0</v>
      </c>
      <c r="Q42" s="578">
        <v>0</v>
      </c>
      <c r="R42" s="578">
        <v>0</v>
      </c>
      <c r="S42" s="578">
        <v>0</v>
      </c>
      <c r="T42" s="578">
        <v>0</v>
      </c>
      <c r="U42" s="578">
        <v>0</v>
      </c>
      <c r="V42" s="578">
        <v>0</v>
      </c>
      <c r="W42" s="578">
        <v>0</v>
      </c>
      <c r="X42" s="578">
        <v>0</v>
      </c>
      <c r="Y42" s="578">
        <v>0</v>
      </c>
      <c r="Z42" s="578">
        <v>0</v>
      </c>
      <c r="AA42" s="578">
        <v>0</v>
      </c>
      <c r="AB42" s="578">
        <v>0</v>
      </c>
      <c r="AC42" s="578">
        <v>0</v>
      </c>
      <c r="AD42" s="578">
        <v>0</v>
      </c>
      <c r="AE42" s="578">
        <v>0</v>
      </c>
      <c r="AF42" s="578">
        <v>0</v>
      </c>
      <c r="AG42" s="578">
        <v>0</v>
      </c>
    </row>
    <row r="43" spans="1:33">
      <c r="A43" s="59" t="s">
        <v>2344</v>
      </c>
      <c r="B43" s="578">
        <v>0</v>
      </c>
      <c r="C43" s="578">
        <v>0</v>
      </c>
      <c r="D43" s="578">
        <v>0</v>
      </c>
      <c r="E43" s="578">
        <v>0</v>
      </c>
      <c r="F43" s="578">
        <v>0</v>
      </c>
      <c r="G43" s="578">
        <v>0</v>
      </c>
      <c r="H43" s="578">
        <v>0</v>
      </c>
      <c r="I43" s="578">
        <v>0</v>
      </c>
      <c r="J43" s="578">
        <v>0</v>
      </c>
      <c r="K43" s="578">
        <v>0</v>
      </c>
      <c r="L43" s="578">
        <v>0</v>
      </c>
      <c r="M43" s="578">
        <v>0</v>
      </c>
      <c r="N43" s="578">
        <v>0</v>
      </c>
      <c r="O43" s="578">
        <v>0</v>
      </c>
      <c r="P43" s="578">
        <v>0</v>
      </c>
      <c r="Q43" s="578">
        <v>0</v>
      </c>
      <c r="R43" s="578">
        <v>0</v>
      </c>
      <c r="S43" s="578">
        <v>0</v>
      </c>
      <c r="T43" s="578">
        <v>0</v>
      </c>
      <c r="U43" s="578">
        <v>0</v>
      </c>
      <c r="V43" s="578">
        <v>0</v>
      </c>
      <c r="W43" s="578">
        <v>0</v>
      </c>
      <c r="X43" s="578">
        <v>0</v>
      </c>
      <c r="Y43" s="578">
        <v>0</v>
      </c>
      <c r="Z43" s="578">
        <v>0</v>
      </c>
      <c r="AA43" s="578">
        <v>0</v>
      </c>
      <c r="AB43" s="578">
        <v>0</v>
      </c>
      <c r="AC43" s="578">
        <v>0</v>
      </c>
      <c r="AD43" s="578">
        <v>0</v>
      </c>
      <c r="AE43" s="578">
        <v>0</v>
      </c>
      <c r="AF43" s="578">
        <v>0</v>
      </c>
      <c r="AG43" s="578">
        <v>0</v>
      </c>
    </row>
    <row r="44" spans="1:33">
      <c r="A44" s="59" t="s">
        <v>2345</v>
      </c>
      <c r="B44" s="578">
        <v>33</v>
      </c>
      <c r="C44" s="578">
        <v>0</v>
      </c>
      <c r="D44" s="578">
        <v>29</v>
      </c>
      <c r="E44" s="578">
        <v>0</v>
      </c>
      <c r="F44" s="578">
        <v>0</v>
      </c>
      <c r="G44" s="578">
        <v>0</v>
      </c>
      <c r="H44" s="578">
        <v>0</v>
      </c>
      <c r="I44" s="578">
        <v>0</v>
      </c>
      <c r="J44" s="578">
        <v>0</v>
      </c>
      <c r="K44" s="578">
        <v>0</v>
      </c>
      <c r="L44" s="578">
        <v>0</v>
      </c>
      <c r="M44" s="578">
        <v>0</v>
      </c>
      <c r="N44" s="578">
        <v>0</v>
      </c>
      <c r="O44" s="578">
        <v>0</v>
      </c>
      <c r="P44" s="578">
        <v>0</v>
      </c>
      <c r="Q44" s="578">
        <v>0</v>
      </c>
      <c r="R44" s="578">
        <v>0</v>
      </c>
      <c r="S44" s="578">
        <v>0</v>
      </c>
      <c r="T44" s="578">
        <v>0</v>
      </c>
      <c r="U44" s="578">
        <v>0</v>
      </c>
      <c r="V44" s="578">
        <v>0</v>
      </c>
      <c r="W44" s="578">
        <v>0</v>
      </c>
      <c r="X44" s="578">
        <v>0</v>
      </c>
      <c r="Y44" s="578">
        <v>0</v>
      </c>
      <c r="Z44" s="578">
        <v>6</v>
      </c>
      <c r="AA44" s="578">
        <v>0</v>
      </c>
      <c r="AB44" s="578">
        <v>27</v>
      </c>
      <c r="AC44" s="578">
        <v>0</v>
      </c>
      <c r="AD44" s="578">
        <v>24</v>
      </c>
      <c r="AE44" s="578">
        <v>0</v>
      </c>
      <c r="AF44" s="578">
        <v>0</v>
      </c>
      <c r="AG44" s="578">
        <v>0</v>
      </c>
    </row>
    <row r="45" spans="1:33">
      <c r="A45" s="60" t="s">
        <v>2346</v>
      </c>
      <c r="B45" s="581">
        <v>0</v>
      </c>
      <c r="C45" s="581">
        <v>0</v>
      </c>
      <c r="D45" s="581">
        <v>0</v>
      </c>
      <c r="E45" s="581">
        <v>0</v>
      </c>
      <c r="F45" s="581">
        <v>0</v>
      </c>
      <c r="G45" s="581">
        <v>0</v>
      </c>
      <c r="H45" s="581">
        <v>0</v>
      </c>
      <c r="I45" s="581">
        <v>0</v>
      </c>
      <c r="J45" s="581">
        <v>0</v>
      </c>
      <c r="K45" s="581">
        <v>0</v>
      </c>
      <c r="L45" s="581">
        <v>0</v>
      </c>
      <c r="M45" s="581">
        <v>0</v>
      </c>
      <c r="N45" s="581">
        <v>0</v>
      </c>
      <c r="O45" s="581">
        <v>0</v>
      </c>
      <c r="P45" s="581">
        <v>0</v>
      </c>
      <c r="Q45" s="581">
        <v>0</v>
      </c>
      <c r="R45" s="581">
        <v>0</v>
      </c>
      <c r="S45" s="581">
        <v>0</v>
      </c>
      <c r="T45" s="581">
        <v>0</v>
      </c>
      <c r="U45" s="581">
        <v>0</v>
      </c>
      <c r="V45" s="581">
        <v>0</v>
      </c>
      <c r="W45" s="581">
        <v>0</v>
      </c>
      <c r="X45" s="581">
        <v>0</v>
      </c>
      <c r="Y45" s="581">
        <v>0</v>
      </c>
      <c r="Z45" s="581">
        <v>0</v>
      </c>
      <c r="AA45" s="581">
        <v>0</v>
      </c>
      <c r="AB45" s="581">
        <v>0</v>
      </c>
      <c r="AC45" s="581">
        <v>0</v>
      </c>
      <c r="AD45" s="581">
        <v>0</v>
      </c>
      <c r="AE45" s="581">
        <v>0</v>
      </c>
      <c r="AF45" s="581">
        <v>0</v>
      </c>
      <c r="AG45" s="581">
        <v>0</v>
      </c>
    </row>
    <row r="46" spans="1:33">
      <c r="A46" s="59" t="s">
        <v>2347</v>
      </c>
      <c r="B46" s="578">
        <v>0</v>
      </c>
      <c r="C46" s="578">
        <v>0</v>
      </c>
      <c r="D46" s="578">
        <v>0</v>
      </c>
      <c r="E46" s="578">
        <v>0</v>
      </c>
      <c r="F46" s="578">
        <v>0</v>
      </c>
      <c r="G46" s="578">
        <v>0</v>
      </c>
      <c r="H46" s="578">
        <v>0</v>
      </c>
      <c r="I46" s="578">
        <v>0</v>
      </c>
      <c r="J46" s="578">
        <v>0</v>
      </c>
      <c r="K46" s="578">
        <v>0</v>
      </c>
      <c r="L46" s="578">
        <v>0</v>
      </c>
      <c r="M46" s="578">
        <v>0</v>
      </c>
      <c r="N46" s="578">
        <v>0</v>
      </c>
      <c r="O46" s="578">
        <v>0</v>
      </c>
      <c r="P46" s="578">
        <v>0</v>
      </c>
      <c r="Q46" s="578">
        <v>0</v>
      </c>
      <c r="R46" s="578">
        <v>0</v>
      </c>
      <c r="S46" s="578">
        <v>0</v>
      </c>
      <c r="T46" s="578">
        <v>0</v>
      </c>
      <c r="U46" s="578">
        <v>0</v>
      </c>
      <c r="V46" s="578">
        <v>0</v>
      </c>
      <c r="W46" s="578">
        <v>0</v>
      </c>
      <c r="X46" s="578">
        <v>0</v>
      </c>
      <c r="Y46" s="578">
        <v>0</v>
      </c>
      <c r="Z46" s="578">
        <v>0</v>
      </c>
      <c r="AA46" s="578">
        <v>0</v>
      </c>
      <c r="AB46" s="578">
        <v>0</v>
      </c>
      <c r="AC46" s="578">
        <v>0</v>
      </c>
      <c r="AD46" s="578">
        <v>0</v>
      </c>
      <c r="AE46" s="578">
        <v>0</v>
      </c>
      <c r="AF46" s="578">
        <v>0</v>
      </c>
      <c r="AG46" s="578">
        <v>0</v>
      </c>
    </row>
    <row r="47" spans="1:33">
      <c r="A47" s="59" t="s">
        <v>2348</v>
      </c>
      <c r="B47" s="578">
        <v>0</v>
      </c>
      <c r="C47" s="578">
        <v>0</v>
      </c>
      <c r="D47" s="578">
        <v>0</v>
      </c>
      <c r="E47" s="578">
        <v>0</v>
      </c>
      <c r="F47" s="578">
        <v>0</v>
      </c>
      <c r="G47" s="578">
        <v>0</v>
      </c>
      <c r="H47" s="578">
        <v>0</v>
      </c>
      <c r="I47" s="578">
        <v>0</v>
      </c>
      <c r="J47" s="578">
        <v>0</v>
      </c>
      <c r="K47" s="578">
        <v>0</v>
      </c>
      <c r="L47" s="578">
        <v>0</v>
      </c>
      <c r="M47" s="578">
        <v>0</v>
      </c>
      <c r="N47" s="578">
        <v>0</v>
      </c>
      <c r="O47" s="578">
        <v>0</v>
      </c>
      <c r="P47" s="578">
        <v>0</v>
      </c>
      <c r="Q47" s="578">
        <v>0</v>
      </c>
      <c r="R47" s="578">
        <v>0</v>
      </c>
      <c r="S47" s="578">
        <v>0</v>
      </c>
      <c r="T47" s="578">
        <v>0</v>
      </c>
      <c r="U47" s="578">
        <v>0</v>
      </c>
      <c r="V47" s="578">
        <v>0</v>
      </c>
      <c r="W47" s="578">
        <v>0</v>
      </c>
      <c r="X47" s="578">
        <v>0</v>
      </c>
      <c r="Y47" s="578">
        <v>0</v>
      </c>
      <c r="Z47" s="578">
        <v>0</v>
      </c>
      <c r="AA47" s="578">
        <v>0</v>
      </c>
      <c r="AB47" s="578">
        <v>0</v>
      </c>
      <c r="AC47" s="578">
        <v>0</v>
      </c>
      <c r="AD47" s="578">
        <v>0</v>
      </c>
      <c r="AE47" s="578">
        <v>0</v>
      </c>
      <c r="AF47" s="578">
        <v>0</v>
      </c>
      <c r="AG47" s="578">
        <v>0</v>
      </c>
    </row>
    <row r="48" spans="1:33">
      <c r="A48" s="59" t="s">
        <v>2349</v>
      </c>
      <c r="B48" s="578">
        <v>0</v>
      </c>
      <c r="C48" s="578">
        <v>0</v>
      </c>
      <c r="D48" s="578">
        <v>0</v>
      </c>
      <c r="E48" s="578">
        <v>0</v>
      </c>
      <c r="F48" s="578">
        <v>0</v>
      </c>
      <c r="G48" s="578">
        <v>0</v>
      </c>
      <c r="H48" s="578">
        <v>0</v>
      </c>
      <c r="I48" s="578">
        <v>0</v>
      </c>
      <c r="J48" s="578">
        <v>0</v>
      </c>
      <c r="K48" s="578">
        <v>0</v>
      </c>
      <c r="L48" s="578">
        <v>0</v>
      </c>
      <c r="M48" s="578">
        <v>0</v>
      </c>
      <c r="N48" s="578">
        <v>0</v>
      </c>
      <c r="O48" s="578">
        <v>0</v>
      </c>
      <c r="P48" s="578">
        <v>0</v>
      </c>
      <c r="Q48" s="578">
        <v>0</v>
      </c>
      <c r="R48" s="578">
        <v>0</v>
      </c>
      <c r="S48" s="578">
        <v>0</v>
      </c>
      <c r="T48" s="578">
        <v>0</v>
      </c>
      <c r="U48" s="578">
        <v>0</v>
      </c>
      <c r="V48" s="578">
        <v>0</v>
      </c>
      <c r="W48" s="578">
        <v>0</v>
      </c>
      <c r="X48" s="578">
        <v>0</v>
      </c>
      <c r="Y48" s="578">
        <v>0</v>
      </c>
      <c r="Z48" s="578">
        <v>0</v>
      </c>
      <c r="AA48" s="578">
        <v>0</v>
      </c>
      <c r="AB48" s="578">
        <v>0</v>
      </c>
      <c r="AC48" s="578">
        <v>0</v>
      </c>
      <c r="AD48" s="578">
        <v>0</v>
      </c>
      <c r="AE48" s="578">
        <v>0</v>
      </c>
      <c r="AF48" s="578">
        <v>0</v>
      </c>
      <c r="AG48" s="578">
        <v>0</v>
      </c>
    </row>
    <row r="49" spans="1:33">
      <c r="A49" s="59" t="s">
        <v>2350</v>
      </c>
      <c r="B49" s="578">
        <v>0</v>
      </c>
      <c r="C49" s="578">
        <v>0</v>
      </c>
      <c r="D49" s="578">
        <v>0</v>
      </c>
      <c r="E49" s="578">
        <v>0</v>
      </c>
      <c r="F49" s="578">
        <v>0</v>
      </c>
      <c r="G49" s="578">
        <v>0</v>
      </c>
      <c r="H49" s="578">
        <v>0</v>
      </c>
      <c r="I49" s="578">
        <v>0</v>
      </c>
      <c r="J49" s="578">
        <v>0</v>
      </c>
      <c r="K49" s="578">
        <v>0</v>
      </c>
      <c r="L49" s="578">
        <v>0</v>
      </c>
      <c r="M49" s="578">
        <v>0</v>
      </c>
      <c r="N49" s="578">
        <v>0</v>
      </c>
      <c r="O49" s="578">
        <v>0</v>
      </c>
      <c r="P49" s="578">
        <v>0</v>
      </c>
      <c r="Q49" s="578">
        <v>0</v>
      </c>
      <c r="R49" s="578">
        <v>0</v>
      </c>
      <c r="S49" s="578">
        <v>0</v>
      </c>
      <c r="T49" s="578">
        <v>0</v>
      </c>
      <c r="U49" s="578">
        <v>0</v>
      </c>
      <c r="V49" s="578">
        <v>0</v>
      </c>
      <c r="W49" s="578">
        <v>0</v>
      </c>
      <c r="X49" s="578">
        <v>0</v>
      </c>
      <c r="Y49" s="578">
        <v>0</v>
      </c>
      <c r="Z49" s="578">
        <v>0</v>
      </c>
      <c r="AA49" s="578">
        <v>0</v>
      </c>
      <c r="AB49" s="578">
        <v>0</v>
      </c>
      <c r="AC49" s="578">
        <v>0</v>
      </c>
      <c r="AD49" s="578">
        <v>0</v>
      </c>
      <c r="AE49" s="578">
        <v>0</v>
      </c>
      <c r="AF49" s="578">
        <v>0</v>
      </c>
      <c r="AG49" s="578">
        <v>0</v>
      </c>
    </row>
    <row r="50" spans="1:33">
      <c r="A50" s="59" t="s">
        <v>2351</v>
      </c>
      <c r="B50" s="578">
        <v>0</v>
      </c>
      <c r="C50" s="578">
        <v>0</v>
      </c>
      <c r="D50" s="578">
        <v>0</v>
      </c>
      <c r="E50" s="578">
        <v>0</v>
      </c>
      <c r="F50" s="578">
        <v>0</v>
      </c>
      <c r="G50" s="578">
        <v>0</v>
      </c>
      <c r="H50" s="578">
        <v>0</v>
      </c>
      <c r="I50" s="578">
        <v>0</v>
      </c>
      <c r="J50" s="578">
        <v>0</v>
      </c>
      <c r="K50" s="578">
        <v>0</v>
      </c>
      <c r="L50" s="578">
        <v>0</v>
      </c>
      <c r="M50" s="578">
        <v>0</v>
      </c>
      <c r="N50" s="578">
        <v>0</v>
      </c>
      <c r="O50" s="578">
        <v>0</v>
      </c>
      <c r="P50" s="578">
        <v>0</v>
      </c>
      <c r="Q50" s="578">
        <v>0</v>
      </c>
      <c r="R50" s="578">
        <v>0</v>
      </c>
      <c r="S50" s="578">
        <v>0</v>
      </c>
      <c r="T50" s="578">
        <v>0</v>
      </c>
      <c r="U50" s="578">
        <v>0</v>
      </c>
      <c r="V50" s="578">
        <v>0</v>
      </c>
      <c r="W50" s="578">
        <v>0</v>
      </c>
      <c r="X50" s="578">
        <v>0</v>
      </c>
      <c r="Y50" s="578">
        <v>0</v>
      </c>
      <c r="Z50" s="578">
        <v>0</v>
      </c>
      <c r="AA50" s="578">
        <v>0</v>
      </c>
      <c r="AB50" s="578">
        <v>0</v>
      </c>
      <c r="AC50" s="578">
        <v>0</v>
      </c>
      <c r="AD50" s="578">
        <v>0</v>
      </c>
      <c r="AE50" s="578">
        <v>0</v>
      </c>
      <c r="AF50" s="578">
        <v>0</v>
      </c>
      <c r="AG50" s="578">
        <v>0</v>
      </c>
    </row>
    <row r="51" spans="1:33">
      <c r="A51" s="61" t="s">
        <v>1619</v>
      </c>
      <c r="B51" s="582">
        <v>1795</v>
      </c>
      <c r="C51" s="582">
        <v>1162</v>
      </c>
      <c r="D51" s="582">
        <v>958</v>
      </c>
      <c r="E51" s="582">
        <v>2</v>
      </c>
      <c r="F51" s="582">
        <v>0</v>
      </c>
      <c r="G51" s="582">
        <v>0</v>
      </c>
      <c r="H51" s="582">
        <v>16</v>
      </c>
      <c r="I51" s="582">
        <v>32</v>
      </c>
      <c r="J51" s="582">
        <v>0</v>
      </c>
      <c r="K51" s="582">
        <v>0</v>
      </c>
      <c r="L51" s="582">
        <v>0</v>
      </c>
      <c r="M51" s="582">
        <v>0</v>
      </c>
      <c r="N51" s="582">
        <v>1E-3</v>
      </c>
      <c r="O51" s="582">
        <v>277</v>
      </c>
      <c r="P51" s="582">
        <v>0</v>
      </c>
      <c r="Q51" s="582">
        <v>0</v>
      </c>
      <c r="R51" s="582">
        <v>0</v>
      </c>
      <c r="S51" s="582">
        <v>0</v>
      </c>
      <c r="T51" s="582">
        <v>1E-3</v>
      </c>
      <c r="U51" s="582">
        <v>34</v>
      </c>
      <c r="V51" s="582">
        <v>13</v>
      </c>
      <c r="W51" s="582">
        <v>90</v>
      </c>
      <c r="X51" s="582">
        <v>0</v>
      </c>
      <c r="Y51" s="582">
        <v>0</v>
      </c>
      <c r="Z51" s="582">
        <v>1699</v>
      </c>
      <c r="AA51" s="582">
        <v>7</v>
      </c>
      <c r="AB51" s="582">
        <v>99</v>
      </c>
      <c r="AC51" s="582">
        <v>1341</v>
      </c>
      <c r="AD51" s="582">
        <v>24</v>
      </c>
      <c r="AE51" s="582">
        <v>0</v>
      </c>
      <c r="AF51" s="582">
        <v>0</v>
      </c>
      <c r="AG51" s="582">
        <v>0</v>
      </c>
    </row>
    <row r="52" spans="1:33">
      <c r="A52" s="62" t="s">
        <v>243</v>
      </c>
      <c r="B52" s="578">
        <v>1715</v>
      </c>
      <c r="C52" s="578">
        <v>63874</v>
      </c>
      <c r="D52" s="578">
        <v>1</v>
      </c>
      <c r="E52" s="578">
        <v>0</v>
      </c>
      <c r="F52" s="578">
        <v>218</v>
      </c>
      <c r="G52" s="578">
        <v>9802</v>
      </c>
      <c r="H52" s="578">
        <v>107766</v>
      </c>
      <c r="I52" s="578">
        <v>931215</v>
      </c>
      <c r="J52" s="578">
        <v>0</v>
      </c>
      <c r="K52" s="578">
        <v>0</v>
      </c>
      <c r="L52" s="578">
        <v>0</v>
      </c>
      <c r="M52" s="578">
        <v>0</v>
      </c>
      <c r="N52" s="578">
        <v>0</v>
      </c>
      <c r="O52" s="578">
        <v>0</v>
      </c>
      <c r="P52" s="578">
        <v>1641</v>
      </c>
      <c r="Q52" s="578">
        <v>36711</v>
      </c>
      <c r="R52" s="578">
        <v>0</v>
      </c>
      <c r="S52" s="578">
        <v>0</v>
      </c>
      <c r="T52" s="578">
        <v>115</v>
      </c>
      <c r="U52" s="578">
        <v>891</v>
      </c>
      <c r="V52" s="578">
        <v>0</v>
      </c>
      <c r="W52" s="578">
        <v>0</v>
      </c>
      <c r="X52" s="578">
        <v>12</v>
      </c>
      <c r="Y52" s="578">
        <v>244</v>
      </c>
      <c r="Z52" s="578">
        <v>1804</v>
      </c>
      <c r="AA52" s="578">
        <v>64619</v>
      </c>
      <c r="AB52" s="578">
        <v>106024</v>
      </c>
      <c r="AC52" s="578">
        <v>892623</v>
      </c>
      <c r="AD52" s="578">
        <v>1</v>
      </c>
      <c r="AE52" s="578">
        <v>0</v>
      </c>
      <c r="AF52" s="578">
        <v>1641</v>
      </c>
      <c r="AG52" s="578">
        <v>36711</v>
      </c>
    </row>
    <row r="53" spans="1:33">
      <c r="A53" s="59" t="s">
        <v>2352</v>
      </c>
      <c r="B53" s="578">
        <v>6097</v>
      </c>
      <c r="C53" s="578">
        <v>254116</v>
      </c>
      <c r="D53" s="578">
        <v>0</v>
      </c>
      <c r="E53" s="578">
        <v>0</v>
      </c>
      <c r="F53" s="578">
        <v>429</v>
      </c>
      <c r="G53" s="578">
        <v>17516</v>
      </c>
      <c r="H53" s="578">
        <v>2236</v>
      </c>
      <c r="I53" s="578">
        <v>171108</v>
      </c>
      <c r="J53" s="578">
        <v>0</v>
      </c>
      <c r="K53" s="578">
        <v>0</v>
      </c>
      <c r="L53" s="578">
        <v>14</v>
      </c>
      <c r="M53" s="578">
        <v>1632</v>
      </c>
      <c r="N53" s="578">
        <v>0</v>
      </c>
      <c r="O53" s="578">
        <v>0</v>
      </c>
      <c r="P53" s="578">
        <v>837</v>
      </c>
      <c r="Q53" s="578">
        <v>40819</v>
      </c>
      <c r="R53" s="578">
        <v>0</v>
      </c>
      <c r="S53" s="578">
        <v>0</v>
      </c>
      <c r="T53" s="578">
        <v>0</v>
      </c>
      <c r="U53" s="578">
        <v>0</v>
      </c>
      <c r="V53" s="578">
        <v>0</v>
      </c>
      <c r="W53" s="578">
        <v>0</v>
      </c>
      <c r="X53" s="578">
        <v>5</v>
      </c>
      <c r="Y53" s="578">
        <v>271</v>
      </c>
      <c r="Z53" s="578">
        <v>1040</v>
      </c>
      <c r="AA53" s="578">
        <v>28175</v>
      </c>
      <c r="AB53" s="578">
        <v>6465</v>
      </c>
      <c r="AC53" s="578">
        <v>357591</v>
      </c>
      <c r="AD53" s="578">
        <v>0</v>
      </c>
      <c r="AE53" s="578">
        <v>0</v>
      </c>
      <c r="AF53" s="578">
        <v>398</v>
      </c>
      <c r="AG53" s="578">
        <v>20153</v>
      </c>
    </row>
    <row r="54" spans="1:33">
      <c r="A54" s="59" t="s">
        <v>244</v>
      </c>
      <c r="B54" s="578">
        <v>35136</v>
      </c>
      <c r="C54" s="578">
        <v>16961</v>
      </c>
      <c r="D54" s="578">
        <v>552</v>
      </c>
      <c r="E54" s="578">
        <v>529</v>
      </c>
      <c r="F54" s="578">
        <v>5836</v>
      </c>
      <c r="G54" s="578">
        <v>6</v>
      </c>
      <c r="H54" s="578">
        <v>15715</v>
      </c>
      <c r="I54" s="578">
        <v>236</v>
      </c>
      <c r="J54" s="578">
        <v>2</v>
      </c>
      <c r="K54" s="578">
        <v>0</v>
      </c>
      <c r="L54" s="578">
        <v>0</v>
      </c>
      <c r="M54" s="578">
        <v>0</v>
      </c>
      <c r="N54" s="578">
        <v>20076</v>
      </c>
      <c r="O54" s="578">
        <v>8921</v>
      </c>
      <c r="P54" s="578">
        <v>14344</v>
      </c>
      <c r="Q54" s="578">
        <v>5</v>
      </c>
      <c r="R54" s="578">
        <v>19</v>
      </c>
      <c r="S54" s="578">
        <v>86</v>
      </c>
      <c r="T54" s="578">
        <v>0</v>
      </c>
      <c r="U54" s="578">
        <v>0</v>
      </c>
      <c r="V54" s="578">
        <v>543</v>
      </c>
      <c r="W54" s="578">
        <v>1919</v>
      </c>
      <c r="X54" s="578">
        <v>6</v>
      </c>
      <c r="Y54" s="578">
        <v>16</v>
      </c>
      <c r="Z54" s="578">
        <v>167</v>
      </c>
      <c r="AA54" s="578">
        <v>1401</v>
      </c>
      <c r="AB54" s="578">
        <v>35791</v>
      </c>
      <c r="AC54" s="578">
        <v>22863</v>
      </c>
      <c r="AD54" s="578">
        <v>504</v>
      </c>
      <c r="AE54" s="578">
        <v>990</v>
      </c>
      <c r="AF54" s="578">
        <v>0</v>
      </c>
      <c r="AG54" s="578">
        <v>0</v>
      </c>
    </row>
    <row r="55" spans="1:33">
      <c r="A55" s="59" t="s">
        <v>245</v>
      </c>
      <c r="B55" s="578">
        <v>120807</v>
      </c>
      <c r="C55" s="578">
        <v>1216977</v>
      </c>
      <c r="D55" s="578">
        <v>58</v>
      </c>
      <c r="E55" s="578">
        <v>1</v>
      </c>
      <c r="F55" s="578">
        <v>1676</v>
      </c>
      <c r="G55" s="578">
        <v>16481</v>
      </c>
      <c r="H55" s="578">
        <v>131587</v>
      </c>
      <c r="I55" s="578">
        <v>1972357</v>
      </c>
      <c r="J55" s="578">
        <v>0</v>
      </c>
      <c r="K55" s="578">
        <v>0</v>
      </c>
      <c r="L55" s="578">
        <v>2</v>
      </c>
      <c r="M55" s="578">
        <v>4</v>
      </c>
      <c r="N55" s="578">
        <v>124</v>
      </c>
      <c r="O55" s="578">
        <v>220</v>
      </c>
      <c r="P55" s="578">
        <v>250813</v>
      </c>
      <c r="Q55" s="578">
        <v>3164839</v>
      </c>
      <c r="R55" s="578">
        <v>1</v>
      </c>
      <c r="S55" s="578">
        <v>1</v>
      </c>
      <c r="T55" s="578">
        <v>1</v>
      </c>
      <c r="U55" s="578">
        <v>2</v>
      </c>
      <c r="V55" s="578">
        <v>43</v>
      </c>
      <c r="W55" s="578">
        <v>132</v>
      </c>
      <c r="X55" s="578">
        <v>113</v>
      </c>
      <c r="Y55" s="578">
        <v>1620</v>
      </c>
      <c r="Z55" s="578">
        <v>967</v>
      </c>
      <c r="AA55" s="578">
        <v>22348</v>
      </c>
      <c r="AB55" s="578">
        <v>460</v>
      </c>
      <c r="AC55" s="578">
        <v>616</v>
      </c>
      <c r="AD55" s="578">
        <v>61</v>
      </c>
      <c r="AE55" s="578">
        <v>0</v>
      </c>
      <c r="AF55" s="578">
        <v>129644</v>
      </c>
      <c r="AG55" s="578">
        <v>1944585</v>
      </c>
    </row>
    <row r="56" spans="1:33">
      <c r="A56" s="60" t="s">
        <v>2353</v>
      </c>
      <c r="B56" s="578">
        <v>27964</v>
      </c>
      <c r="C56" s="578">
        <v>492742</v>
      </c>
      <c r="D56" s="578">
        <v>272</v>
      </c>
      <c r="E56" s="578">
        <v>905</v>
      </c>
      <c r="F56" s="578">
        <v>32</v>
      </c>
      <c r="G56" s="578">
        <v>11</v>
      </c>
      <c r="H56" s="578">
        <v>18340</v>
      </c>
      <c r="I56" s="578">
        <v>125729</v>
      </c>
      <c r="J56" s="578">
        <v>0</v>
      </c>
      <c r="K56" s="578">
        <v>0</v>
      </c>
      <c r="L56" s="578">
        <v>0</v>
      </c>
      <c r="M56" s="578">
        <v>0</v>
      </c>
      <c r="N56" s="578">
        <v>0</v>
      </c>
      <c r="O56" s="578">
        <v>10399</v>
      </c>
      <c r="P56" s="578">
        <v>6132</v>
      </c>
      <c r="Q56" s="578">
        <v>625</v>
      </c>
      <c r="R56" s="578">
        <v>524</v>
      </c>
      <c r="S56" s="578">
        <v>85</v>
      </c>
      <c r="T56" s="578">
        <v>0</v>
      </c>
      <c r="U56" s="578">
        <v>0</v>
      </c>
      <c r="V56" s="578">
        <v>600</v>
      </c>
      <c r="W56" s="578">
        <v>1088</v>
      </c>
      <c r="X56" s="578">
        <v>51</v>
      </c>
      <c r="Y56" s="578">
        <v>669</v>
      </c>
      <c r="Z56" s="578">
        <v>17632</v>
      </c>
      <c r="AA56" s="578">
        <v>170781</v>
      </c>
      <c r="AB56" s="578">
        <v>21889</v>
      </c>
      <c r="AC56" s="578">
        <v>455622</v>
      </c>
      <c r="AD56" s="578">
        <v>1047</v>
      </c>
      <c r="AE56" s="578">
        <v>1409</v>
      </c>
      <c r="AF56" s="578">
        <v>23</v>
      </c>
      <c r="AG56" s="578">
        <v>2</v>
      </c>
    </row>
    <row r="57" spans="1:33">
      <c r="A57" s="59" t="s">
        <v>246</v>
      </c>
      <c r="B57" s="597">
        <v>386002</v>
      </c>
      <c r="C57" s="597">
        <v>551985</v>
      </c>
      <c r="D57" s="597">
        <v>0</v>
      </c>
      <c r="E57" s="597">
        <v>0</v>
      </c>
      <c r="F57" s="597">
        <v>0</v>
      </c>
      <c r="G57" s="597">
        <v>0</v>
      </c>
      <c r="H57" s="597">
        <v>1356569</v>
      </c>
      <c r="I57" s="597">
        <v>3005709</v>
      </c>
      <c r="J57" s="597">
        <v>0</v>
      </c>
      <c r="K57" s="597">
        <v>0</v>
      </c>
      <c r="L57" s="597">
        <v>0</v>
      </c>
      <c r="M57" s="597">
        <v>0</v>
      </c>
      <c r="N57" s="597">
        <v>0</v>
      </c>
      <c r="O57" s="597">
        <v>0</v>
      </c>
      <c r="P57" s="597">
        <v>18539</v>
      </c>
      <c r="Q57" s="597">
        <v>113185</v>
      </c>
      <c r="R57" s="597">
        <v>0</v>
      </c>
      <c r="S57" s="597">
        <v>0</v>
      </c>
      <c r="T57" s="597">
        <v>8</v>
      </c>
      <c r="U57" s="597">
        <v>5562</v>
      </c>
      <c r="V57" s="597">
        <v>0</v>
      </c>
      <c r="W57" s="597">
        <v>0</v>
      </c>
      <c r="X57" s="597">
        <v>5783</v>
      </c>
      <c r="Y57" s="597">
        <v>8527</v>
      </c>
      <c r="Z57" s="597">
        <v>979834</v>
      </c>
      <c r="AA57" s="597">
        <v>1649235</v>
      </c>
      <c r="AB57" s="597">
        <v>738407</v>
      </c>
      <c r="AC57" s="597">
        <v>1781185</v>
      </c>
      <c r="AD57" s="597">
        <v>0</v>
      </c>
      <c r="AE57" s="597">
        <v>0</v>
      </c>
      <c r="AF57" s="597">
        <v>0</v>
      </c>
      <c r="AG57" s="597">
        <v>0</v>
      </c>
    </row>
    <row r="58" spans="1:33">
      <c r="A58" s="59" t="s">
        <v>2354</v>
      </c>
      <c r="B58" s="578">
        <v>2821</v>
      </c>
      <c r="C58" s="578">
        <v>62438</v>
      </c>
      <c r="D58" s="578">
        <v>223</v>
      </c>
      <c r="E58" s="578">
        <v>0</v>
      </c>
      <c r="F58" s="578">
        <v>529</v>
      </c>
      <c r="G58" s="578">
        <v>2170</v>
      </c>
      <c r="H58" s="578">
        <v>5552</v>
      </c>
      <c r="I58" s="578">
        <v>87612</v>
      </c>
      <c r="J58" s="578">
        <v>136</v>
      </c>
      <c r="K58" s="578">
        <v>1900</v>
      </c>
      <c r="L58" s="578">
        <v>3</v>
      </c>
      <c r="M58" s="578">
        <v>32</v>
      </c>
      <c r="N58" s="578">
        <v>26</v>
      </c>
      <c r="O58" s="578">
        <v>234</v>
      </c>
      <c r="P58" s="578">
        <v>196</v>
      </c>
      <c r="Q58" s="578">
        <v>7853</v>
      </c>
      <c r="R58" s="578">
        <v>1003</v>
      </c>
      <c r="S58" s="578">
        <v>1820</v>
      </c>
      <c r="T58" s="578" t="s">
        <v>615</v>
      </c>
      <c r="U58" s="578">
        <v>8507</v>
      </c>
      <c r="V58" s="578">
        <v>183</v>
      </c>
      <c r="W58" s="578">
        <v>2118</v>
      </c>
      <c r="X58" s="578">
        <v>0</v>
      </c>
      <c r="Y58" s="578">
        <v>0</v>
      </c>
      <c r="Z58" s="578">
        <v>2116</v>
      </c>
      <c r="AA58" s="578">
        <v>50454</v>
      </c>
      <c r="AB58" s="578">
        <v>5881</v>
      </c>
      <c r="AC58" s="578">
        <v>81464</v>
      </c>
      <c r="AD58" s="578">
        <v>184</v>
      </c>
      <c r="AE58" s="578">
        <v>0</v>
      </c>
      <c r="AF58" s="578">
        <v>0</v>
      </c>
      <c r="AG58" s="578">
        <v>0</v>
      </c>
    </row>
    <row r="59" spans="1:33">
      <c r="A59" s="59" t="s">
        <v>2355</v>
      </c>
      <c r="B59" s="578">
        <v>0</v>
      </c>
      <c r="C59" s="578">
        <v>0</v>
      </c>
      <c r="D59" s="578">
        <v>0</v>
      </c>
      <c r="E59" s="578">
        <v>0</v>
      </c>
      <c r="F59" s="578">
        <v>0</v>
      </c>
      <c r="G59" s="578">
        <v>0</v>
      </c>
      <c r="H59" s="578">
        <v>1160</v>
      </c>
      <c r="I59" s="578">
        <v>45873</v>
      </c>
      <c r="J59" s="578">
        <v>0</v>
      </c>
      <c r="K59" s="578">
        <v>0</v>
      </c>
      <c r="L59" s="578">
        <v>0</v>
      </c>
      <c r="M59" s="578">
        <v>0</v>
      </c>
      <c r="N59" s="578">
        <v>0</v>
      </c>
      <c r="O59" s="578">
        <v>0</v>
      </c>
      <c r="P59" s="578">
        <v>0</v>
      </c>
      <c r="Q59" s="578">
        <v>0</v>
      </c>
      <c r="R59" s="578">
        <v>0</v>
      </c>
      <c r="S59" s="578">
        <v>0</v>
      </c>
      <c r="T59" s="578">
        <v>0</v>
      </c>
      <c r="U59" s="578">
        <v>0</v>
      </c>
      <c r="V59" s="578">
        <v>0</v>
      </c>
      <c r="W59" s="578">
        <v>0</v>
      </c>
      <c r="X59" s="578">
        <v>0</v>
      </c>
      <c r="Y59" s="578">
        <v>0</v>
      </c>
      <c r="Z59" s="578">
        <v>0</v>
      </c>
      <c r="AA59" s="578">
        <v>0</v>
      </c>
      <c r="AB59" s="578">
        <v>1160</v>
      </c>
      <c r="AC59" s="578">
        <v>45873</v>
      </c>
      <c r="AD59" s="578">
        <v>0</v>
      </c>
      <c r="AE59" s="578">
        <v>0</v>
      </c>
      <c r="AF59" s="578">
        <v>0</v>
      </c>
      <c r="AG59" s="578">
        <v>0</v>
      </c>
    </row>
    <row r="60" spans="1:33">
      <c r="A60" s="59" t="s">
        <v>434</v>
      </c>
      <c r="B60" s="578">
        <v>188729</v>
      </c>
      <c r="C60" s="578">
        <v>293465</v>
      </c>
      <c r="D60" s="578">
        <v>10</v>
      </c>
      <c r="E60" s="578">
        <v>79</v>
      </c>
      <c r="F60" s="578">
        <v>5</v>
      </c>
      <c r="G60" s="578">
        <v>154</v>
      </c>
      <c r="H60" s="578">
        <v>17794</v>
      </c>
      <c r="I60" s="578">
        <v>329057</v>
      </c>
      <c r="J60" s="578">
        <v>5</v>
      </c>
      <c r="K60" s="578">
        <v>62</v>
      </c>
      <c r="L60" s="578">
        <v>2</v>
      </c>
      <c r="M60" s="578">
        <v>25</v>
      </c>
      <c r="N60" s="578">
        <v>699</v>
      </c>
      <c r="O60" s="578">
        <v>4460</v>
      </c>
      <c r="P60" s="578">
        <v>43062</v>
      </c>
      <c r="Q60" s="578">
        <v>87027</v>
      </c>
      <c r="R60" s="578">
        <v>11</v>
      </c>
      <c r="S60" s="578">
        <v>64</v>
      </c>
      <c r="T60" s="578">
        <v>33</v>
      </c>
      <c r="U60" s="578">
        <v>215</v>
      </c>
      <c r="V60" s="578">
        <v>299</v>
      </c>
      <c r="W60" s="578">
        <v>3119</v>
      </c>
      <c r="X60" s="578">
        <v>137</v>
      </c>
      <c r="Y60" s="578">
        <v>206</v>
      </c>
      <c r="Z60" s="578">
        <v>13126</v>
      </c>
      <c r="AA60" s="578">
        <v>218800</v>
      </c>
      <c r="AB60" s="578">
        <v>149901</v>
      </c>
      <c r="AC60" s="578">
        <v>317639</v>
      </c>
      <c r="AD60" s="578">
        <v>13</v>
      </c>
      <c r="AE60" s="578">
        <v>52</v>
      </c>
      <c r="AF60" s="578">
        <v>37</v>
      </c>
      <c r="AG60" s="578">
        <v>277</v>
      </c>
    </row>
    <row r="61" spans="1:33">
      <c r="A61" s="60" t="s">
        <v>2356</v>
      </c>
      <c r="B61" s="581">
        <v>5726</v>
      </c>
      <c r="C61" s="581">
        <v>79060.786769155995</v>
      </c>
      <c r="D61" s="581">
        <v>39</v>
      </c>
      <c r="E61" s="581">
        <v>193.59694621</v>
      </c>
      <c r="F61" s="581">
        <v>0</v>
      </c>
      <c r="G61" s="581">
        <v>0</v>
      </c>
      <c r="H61" s="581">
        <v>4252</v>
      </c>
      <c r="I61" s="581">
        <v>78827.612153249996</v>
      </c>
      <c r="J61" s="581">
        <v>5</v>
      </c>
      <c r="K61" s="581">
        <v>30.451888310000001</v>
      </c>
      <c r="L61" s="581">
        <v>0</v>
      </c>
      <c r="M61" s="581">
        <v>0</v>
      </c>
      <c r="N61" s="581">
        <v>288</v>
      </c>
      <c r="O61" s="581">
        <v>627.10149983999997</v>
      </c>
      <c r="P61" s="581">
        <v>181</v>
      </c>
      <c r="Q61" s="581">
        <v>5356.6195015530002</v>
      </c>
      <c r="R61" s="581">
        <v>6</v>
      </c>
      <c r="S61" s="581">
        <v>27.555</v>
      </c>
      <c r="T61" s="581">
        <v>234</v>
      </c>
      <c r="U61" s="581">
        <v>319.33338852000003</v>
      </c>
      <c r="V61" s="581">
        <v>87</v>
      </c>
      <c r="W61" s="581">
        <v>536.12955864000003</v>
      </c>
      <c r="X61" s="581">
        <v>11</v>
      </c>
      <c r="Y61" s="581">
        <v>100.37523828</v>
      </c>
      <c r="Z61" s="581">
        <v>5378</v>
      </c>
      <c r="AA61" s="581">
        <v>80346.437313785995</v>
      </c>
      <c r="AB61" s="581">
        <v>4321</v>
      </c>
      <c r="AC61" s="581">
        <v>71859.502309777003</v>
      </c>
      <c r="AD61" s="581">
        <v>36</v>
      </c>
      <c r="AE61" s="581">
        <v>31.580348100999998</v>
      </c>
      <c r="AF61" s="581">
        <v>0</v>
      </c>
      <c r="AG61" s="581">
        <v>0</v>
      </c>
    </row>
    <row r="62" spans="1:33">
      <c r="A62" s="59" t="s">
        <v>247</v>
      </c>
      <c r="B62" s="578">
        <v>8643</v>
      </c>
      <c r="C62" s="578">
        <v>21652.434502407999</v>
      </c>
      <c r="D62" s="578">
        <v>3</v>
      </c>
      <c r="E62" s="578">
        <v>11.092904257000001</v>
      </c>
      <c r="F62" s="578">
        <v>25</v>
      </c>
      <c r="G62" s="578">
        <v>8.6089577730000002</v>
      </c>
      <c r="H62" s="578">
        <v>10172</v>
      </c>
      <c r="I62" s="578">
        <v>230776.05789462701</v>
      </c>
      <c r="J62" s="578">
        <v>0</v>
      </c>
      <c r="K62" s="578">
        <v>0</v>
      </c>
      <c r="L62" s="578">
        <v>0</v>
      </c>
      <c r="M62" s="578">
        <v>0</v>
      </c>
      <c r="N62" s="578">
        <v>316</v>
      </c>
      <c r="O62" s="578">
        <v>3529.2358875</v>
      </c>
      <c r="P62" s="578">
        <v>633</v>
      </c>
      <c r="Q62" s="578">
        <v>10935.897827645</v>
      </c>
      <c r="R62" s="578">
        <v>0</v>
      </c>
      <c r="S62" s="578">
        <v>0</v>
      </c>
      <c r="T62" s="578">
        <v>0</v>
      </c>
      <c r="U62" s="578">
        <v>0</v>
      </c>
      <c r="V62" s="578">
        <v>0</v>
      </c>
      <c r="W62" s="578">
        <v>0</v>
      </c>
      <c r="X62" s="578">
        <v>7</v>
      </c>
      <c r="Y62" s="578">
        <v>19.742535002</v>
      </c>
      <c r="Z62" s="578">
        <v>5028</v>
      </c>
      <c r="AA62" s="578">
        <v>30376.001230531001</v>
      </c>
      <c r="AB62" s="578">
        <v>13147</v>
      </c>
      <c r="AC62" s="578">
        <v>56144.25229592</v>
      </c>
      <c r="AD62" s="578">
        <v>3</v>
      </c>
      <c r="AE62" s="578">
        <v>16.785214440000001</v>
      </c>
      <c r="AF62" s="578">
        <v>14</v>
      </c>
      <c r="AG62" s="578">
        <v>3.2921066699999999</v>
      </c>
    </row>
    <row r="63" spans="1:33">
      <c r="A63" s="59" t="s">
        <v>2357</v>
      </c>
      <c r="B63" s="578">
        <v>244</v>
      </c>
      <c r="C63" s="578">
        <v>1266</v>
      </c>
      <c r="D63" s="578">
        <v>91</v>
      </c>
      <c r="E63" s="578">
        <v>273</v>
      </c>
      <c r="F63" s="578">
        <v>0</v>
      </c>
      <c r="G63" s="578">
        <v>0</v>
      </c>
      <c r="H63" s="578">
        <v>0</v>
      </c>
      <c r="I63" s="578">
        <v>0</v>
      </c>
      <c r="J63" s="578">
        <v>0</v>
      </c>
      <c r="K63" s="578">
        <v>0</v>
      </c>
      <c r="L63" s="578">
        <v>1</v>
      </c>
      <c r="M63" s="578">
        <v>1</v>
      </c>
      <c r="N63" s="578">
        <v>0</v>
      </c>
      <c r="O63" s="578">
        <v>0</v>
      </c>
      <c r="P63" s="578">
        <v>1</v>
      </c>
      <c r="Q63" s="578">
        <v>1</v>
      </c>
      <c r="R63" s="578">
        <v>0</v>
      </c>
      <c r="S63" s="578">
        <v>0</v>
      </c>
      <c r="T63" s="578">
        <v>0</v>
      </c>
      <c r="U63" s="578">
        <v>0</v>
      </c>
      <c r="V63" s="578">
        <v>48</v>
      </c>
      <c r="W63" s="578">
        <v>129</v>
      </c>
      <c r="X63" s="578">
        <v>0</v>
      </c>
      <c r="Y63" s="578">
        <v>0</v>
      </c>
      <c r="Z63" s="578">
        <v>72</v>
      </c>
      <c r="AA63" s="578">
        <v>0</v>
      </c>
      <c r="AB63" s="578">
        <v>124</v>
      </c>
      <c r="AC63" s="578">
        <v>875</v>
      </c>
      <c r="AD63" s="578">
        <v>92</v>
      </c>
      <c r="AE63" s="578">
        <v>388</v>
      </c>
      <c r="AF63" s="578">
        <v>0</v>
      </c>
      <c r="AG63" s="578">
        <v>0</v>
      </c>
    </row>
    <row r="64" spans="1:33">
      <c r="A64" s="59" t="s">
        <v>248</v>
      </c>
      <c r="B64" s="578">
        <v>132138</v>
      </c>
      <c r="C64" s="578">
        <v>1185740</v>
      </c>
      <c r="D64" s="578">
        <v>12</v>
      </c>
      <c r="E64" s="578">
        <v>45</v>
      </c>
      <c r="F64" s="578">
        <v>18097</v>
      </c>
      <c r="G64" s="578">
        <v>908180</v>
      </c>
      <c r="H64" s="578">
        <v>151474</v>
      </c>
      <c r="I64" s="578">
        <v>1660300</v>
      </c>
      <c r="J64" s="578">
        <v>5</v>
      </c>
      <c r="K64" s="578">
        <v>69</v>
      </c>
      <c r="L64" s="578">
        <v>16</v>
      </c>
      <c r="M64" s="578">
        <v>79</v>
      </c>
      <c r="N64" s="578">
        <v>206</v>
      </c>
      <c r="O64" s="578">
        <v>11103</v>
      </c>
      <c r="P64" s="578">
        <v>10052</v>
      </c>
      <c r="Q64" s="578">
        <v>188569</v>
      </c>
      <c r="R64" s="578">
        <v>30</v>
      </c>
      <c r="S64" s="578">
        <v>210</v>
      </c>
      <c r="T64" s="578">
        <v>66</v>
      </c>
      <c r="U64" s="578">
        <v>34606</v>
      </c>
      <c r="V64" s="578">
        <v>70</v>
      </c>
      <c r="W64" s="578">
        <v>614</v>
      </c>
      <c r="X64" s="578">
        <v>93</v>
      </c>
      <c r="Y64" s="578">
        <v>771</v>
      </c>
      <c r="Z64" s="578">
        <v>122734</v>
      </c>
      <c r="AA64" s="578">
        <v>1075645</v>
      </c>
      <c r="AB64" s="578">
        <v>150679</v>
      </c>
      <c r="AC64" s="578">
        <v>1556875</v>
      </c>
      <c r="AD64" s="578">
        <v>35</v>
      </c>
      <c r="AE64" s="578">
        <v>140</v>
      </c>
      <c r="AF64" s="578">
        <v>4641</v>
      </c>
      <c r="AG64" s="578">
        <v>88064</v>
      </c>
    </row>
    <row r="65" spans="1:33">
      <c r="A65" s="59" t="s">
        <v>2358</v>
      </c>
      <c r="B65" s="578">
        <v>6824</v>
      </c>
      <c r="C65" s="578">
        <v>181688</v>
      </c>
      <c r="D65" s="578">
        <v>1193</v>
      </c>
      <c r="E65" s="578">
        <v>2</v>
      </c>
      <c r="F65" s="578">
        <v>0</v>
      </c>
      <c r="G65" s="578">
        <v>0</v>
      </c>
      <c r="H65" s="578">
        <v>877</v>
      </c>
      <c r="I65" s="578">
        <v>50371</v>
      </c>
      <c r="J65" s="578">
        <v>0</v>
      </c>
      <c r="K65" s="578">
        <v>0</v>
      </c>
      <c r="L65" s="578">
        <v>0</v>
      </c>
      <c r="M65" s="578">
        <v>0</v>
      </c>
      <c r="N65" s="578">
        <v>2498</v>
      </c>
      <c r="O65" s="578">
        <v>52652</v>
      </c>
      <c r="P65" s="578">
        <v>523</v>
      </c>
      <c r="Q65" s="578">
        <v>22228</v>
      </c>
      <c r="R65" s="578">
        <v>0</v>
      </c>
      <c r="S65" s="578">
        <v>0</v>
      </c>
      <c r="T65" s="578">
        <v>2</v>
      </c>
      <c r="U65" s="578">
        <v>23</v>
      </c>
      <c r="V65" s="578">
        <v>133</v>
      </c>
      <c r="W65" s="578">
        <v>5220</v>
      </c>
      <c r="X65" s="578">
        <v>2</v>
      </c>
      <c r="Y65" s="578">
        <v>143</v>
      </c>
      <c r="Z65" s="578">
        <v>667</v>
      </c>
      <c r="AA65" s="578">
        <v>4</v>
      </c>
      <c r="AB65" s="578">
        <v>6376</v>
      </c>
      <c r="AC65" s="578">
        <v>257033</v>
      </c>
      <c r="AD65" s="578">
        <v>919</v>
      </c>
      <c r="AE65" s="578">
        <v>2</v>
      </c>
      <c r="AF65" s="578">
        <v>6</v>
      </c>
      <c r="AG65" s="578">
        <v>9</v>
      </c>
    </row>
    <row r="66" spans="1:33">
      <c r="A66" s="60" t="s">
        <v>2359</v>
      </c>
      <c r="B66" s="578">
        <v>15648</v>
      </c>
      <c r="C66" s="578">
        <v>192094</v>
      </c>
      <c r="D66" s="578">
        <v>0</v>
      </c>
      <c r="E66" s="578">
        <v>0</v>
      </c>
      <c r="F66" s="578">
        <v>0</v>
      </c>
      <c r="G66" s="578">
        <v>0</v>
      </c>
      <c r="H66" s="578">
        <v>13851</v>
      </c>
      <c r="I66" s="578">
        <v>0</v>
      </c>
      <c r="J66" s="578">
        <v>1</v>
      </c>
      <c r="K66" s="578">
        <v>0</v>
      </c>
      <c r="L66" s="578">
        <v>1</v>
      </c>
      <c r="M66" s="578">
        <v>0</v>
      </c>
      <c r="N66" s="578">
        <v>0</v>
      </c>
      <c r="O66" s="578">
        <v>0</v>
      </c>
      <c r="P66" s="578">
        <v>3719</v>
      </c>
      <c r="Q66" s="578">
        <v>0</v>
      </c>
      <c r="R66" s="578">
        <v>0</v>
      </c>
      <c r="S66" s="578">
        <v>0</v>
      </c>
      <c r="T66" s="578">
        <v>0</v>
      </c>
      <c r="U66" s="578">
        <v>0</v>
      </c>
      <c r="V66" s="578">
        <v>310</v>
      </c>
      <c r="W66" s="578">
        <v>0</v>
      </c>
      <c r="X66" s="578">
        <v>26</v>
      </c>
      <c r="Y66" s="578">
        <v>0</v>
      </c>
      <c r="Z66" s="578">
        <v>0</v>
      </c>
      <c r="AA66" s="578">
        <v>0</v>
      </c>
      <c r="AB66" s="578">
        <v>25446</v>
      </c>
      <c r="AC66" s="578">
        <v>230478</v>
      </c>
      <c r="AD66" s="578">
        <v>0</v>
      </c>
      <c r="AE66" s="578">
        <v>0</v>
      </c>
      <c r="AF66" s="578">
        <v>0</v>
      </c>
      <c r="AG66" s="578">
        <v>0</v>
      </c>
    </row>
    <row r="67" spans="1:33">
      <c r="A67" s="59" t="s">
        <v>658</v>
      </c>
      <c r="B67" s="597">
        <v>0</v>
      </c>
      <c r="C67" s="597">
        <v>0</v>
      </c>
      <c r="D67" s="597">
        <v>0</v>
      </c>
      <c r="E67" s="597">
        <v>0</v>
      </c>
      <c r="F67" s="597">
        <v>0</v>
      </c>
      <c r="G67" s="597">
        <v>0</v>
      </c>
      <c r="H67" s="597">
        <v>0</v>
      </c>
      <c r="I67" s="597">
        <v>0</v>
      </c>
      <c r="J67" s="597">
        <v>0</v>
      </c>
      <c r="K67" s="597">
        <v>0</v>
      </c>
      <c r="L67" s="597">
        <v>0</v>
      </c>
      <c r="M67" s="597">
        <v>0</v>
      </c>
      <c r="N67" s="597">
        <v>0</v>
      </c>
      <c r="O67" s="597">
        <v>0</v>
      </c>
      <c r="P67" s="597">
        <v>0</v>
      </c>
      <c r="Q67" s="597">
        <v>0</v>
      </c>
      <c r="R67" s="597">
        <v>0</v>
      </c>
      <c r="S67" s="597">
        <v>0</v>
      </c>
      <c r="T67" s="597">
        <v>0</v>
      </c>
      <c r="U67" s="597">
        <v>0</v>
      </c>
      <c r="V67" s="597">
        <v>0</v>
      </c>
      <c r="W67" s="597">
        <v>0</v>
      </c>
      <c r="X67" s="597">
        <v>0</v>
      </c>
      <c r="Y67" s="597">
        <v>0</v>
      </c>
      <c r="Z67" s="597">
        <v>0</v>
      </c>
      <c r="AA67" s="597">
        <v>0</v>
      </c>
      <c r="AB67" s="597">
        <v>0</v>
      </c>
      <c r="AC67" s="597">
        <v>0</v>
      </c>
      <c r="AD67" s="597">
        <v>0</v>
      </c>
      <c r="AE67" s="597">
        <v>0</v>
      </c>
      <c r="AF67" s="597">
        <v>0</v>
      </c>
      <c r="AG67" s="597">
        <v>0</v>
      </c>
    </row>
    <row r="68" spans="1:33">
      <c r="A68" s="59" t="s">
        <v>659</v>
      </c>
      <c r="B68" s="578">
        <v>2321</v>
      </c>
      <c r="C68" s="578">
        <v>63513</v>
      </c>
      <c r="D68" s="578">
        <v>0</v>
      </c>
      <c r="E68" s="578">
        <v>0</v>
      </c>
      <c r="F68" s="578">
        <v>347</v>
      </c>
      <c r="G68" s="578">
        <v>8732</v>
      </c>
      <c r="H68" s="578">
        <v>2246</v>
      </c>
      <c r="I68" s="578">
        <v>64513</v>
      </c>
      <c r="J68" s="578">
        <v>0</v>
      </c>
      <c r="K68" s="578">
        <v>0</v>
      </c>
      <c r="L68" s="578">
        <v>0</v>
      </c>
      <c r="M68" s="578">
        <v>0</v>
      </c>
      <c r="N68" s="578">
        <v>10</v>
      </c>
      <c r="O68" s="578">
        <v>1022</v>
      </c>
      <c r="P68" s="578">
        <v>212</v>
      </c>
      <c r="Q68" s="578">
        <v>3520</v>
      </c>
      <c r="R68" s="578">
        <v>0</v>
      </c>
      <c r="S68" s="578">
        <v>0</v>
      </c>
      <c r="T68" s="578">
        <v>10</v>
      </c>
      <c r="U68" s="578">
        <v>726</v>
      </c>
      <c r="V68" s="578">
        <v>0</v>
      </c>
      <c r="W68" s="578">
        <v>0</v>
      </c>
      <c r="X68" s="578">
        <v>3</v>
      </c>
      <c r="Y68" s="578">
        <v>85</v>
      </c>
      <c r="Z68" s="578">
        <v>2296</v>
      </c>
      <c r="AA68" s="578">
        <v>62945</v>
      </c>
      <c r="AB68" s="578">
        <v>2056</v>
      </c>
      <c r="AC68" s="578">
        <v>61643</v>
      </c>
      <c r="AD68" s="578">
        <v>0</v>
      </c>
      <c r="AE68" s="578">
        <v>0</v>
      </c>
      <c r="AF68" s="578">
        <v>212</v>
      </c>
      <c r="AG68" s="578">
        <v>3520</v>
      </c>
    </row>
    <row r="69" spans="1:33">
      <c r="A69" s="59" t="s">
        <v>249</v>
      </c>
      <c r="B69" s="578">
        <v>662708</v>
      </c>
      <c r="C69" s="578">
        <v>643716.79500000004</v>
      </c>
      <c r="D69" s="578">
        <v>0</v>
      </c>
      <c r="E69" s="578">
        <v>0</v>
      </c>
      <c r="F69" s="578">
        <v>1300</v>
      </c>
      <c r="G69" s="578">
        <v>58094</v>
      </c>
      <c r="H69" s="578">
        <v>191429</v>
      </c>
      <c r="I69" s="578">
        <v>982939.83700000006</v>
      </c>
      <c r="J69" s="578">
        <v>0</v>
      </c>
      <c r="K69" s="578">
        <v>0</v>
      </c>
      <c r="L69" s="578">
        <v>0</v>
      </c>
      <c r="M69" s="578">
        <v>0</v>
      </c>
      <c r="N69" s="578">
        <v>0</v>
      </c>
      <c r="O69" s="578">
        <v>0</v>
      </c>
      <c r="P69" s="578">
        <v>2591</v>
      </c>
      <c r="Q69" s="578">
        <v>118696.882</v>
      </c>
      <c r="R69" s="578">
        <v>0</v>
      </c>
      <c r="S69" s="578">
        <v>0</v>
      </c>
      <c r="T69" s="578">
        <v>0</v>
      </c>
      <c r="U69" s="578">
        <v>0</v>
      </c>
      <c r="V69" s="578">
        <v>62846</v>
      </c>
      <c r="W69" s="578">
        <v>5948.3280000000004</v>
      </c>
      <c r="X69" s="578">
        <v>106</v>
      </c>
      <c r="Y69" s="578">
        <v>1022.899</v>
      </c>
      <c r="Z69" s="578">
        <v>90020</v>
      </c>
      <c r="AA69" s="578">
        <v>529383.35800000001</v>
      </c>
      <c r="AB69" s="578">
        <v>698574</v>
      </c>
      <c r="AC69" s="578">
        <v>971605.16500000027</v>
      </c>
      <c r="AD69" s="578">
        <v>0</v>
      </c>
      <c r="AE69" s="578">
        <v>0</v>
      </c>
      <c r="AF69" s="578">
        <v>1404</v>
      </c>
      <c r="AG69" s="578">
        <v>79263.672999999995</v>
      </c>
    </row>
    <row r="70" spans="1:33">
      <c r="A70" s="59" t="s">
        <v>250</v>
      </c>
      <c r="B70" s="578">
        <v>0</v>
      </c>
      <c r="C70" s="578">
        <v>0</v>
      </c>
      <c r="D70" s="578">
        <v>0</v>
      </c>
      <c r="E70" s="578">
        <v>0</v>
      </c>
      <c r="F70" s="578">
        <v>0</v>
      </c>
      <c r="G70" s="578">
        <v>0</v>
      </c>
      <c r="H70" s="578">
        <v>0</v>
      </c>
      <c r="I70" s="578">
        <v>0</v>
      </c>
      <c r="J70" s="578">
        <v>0</v>
      </c>
      <c r="K70" s="578">
        <v>0</v>
      </c>
      <c r="L70" s="578">
        <v>0</v>
      </c>
      <c r="M70" s="578">
        <v>0</v>
      </c>
      <c r="N70" s="578">
        <v>0</v>
      </c>
      <c r="O70" s="578">
        <v>0</v>
      </c>
      <c r="P70" s="578">
        <v>0</v>
      </c>
      <c r="Q70" s="578">
        <v>0</v>
      </c>
      <c r="R70" s="578">
        <v>0</v>
      </c>
      <c r="S70" s="578">
        <v>0</v>
      </c>
      <c r="T70" s="578">
        <v>0</v>
      </c>
      <c r="U70" s="578">
        <v>0</v>
      </c>
      <c r="V70" s="578">
        <v>0</v>
      </c>
      <c r="W70" s="578">
        <v>0</v>
      </c>
      <c r="X70" s="578">
        <v>0</v>
      </c>
      <c r="Y70" s="578">
        <v>0</v>
      </c>
      <c r="Z70" s="578">
        <v>0</v>
      </c>
      <c r="AA70" s="578">
        <v>0</v>
      </c>
      <c r="AB70" s="578">
        <v>0</v>
      </c>
      <c r="AC70" s="578">
        <v>0</v>
      </c>
      <c r="AD70" s="578">
        <v>0</v>
      </c>
      <c r="AE70" s="578">
        <v>0</v>
      </c>
      <c r="AF70" s="578">
        <v>0</v>
      </c>
      <c r="AG70" s="578">
        <v>0</v>
      </c>
    </row>
    <row r="71" spans="1:33">
      <c r="A71" s="60" t="s">
        <v>660</v>
      </c>
      <c r="B71" s="581">
        <v>1841</v>
      </c>
      <c r="C71" s="581">
        <v>2934</v>
      </c>
      <c r="D71" s="581">
        <v>0</v>
      </c>
      <c r="E71" s="581">
        <v>0</v>
      </c>
      <c r="F71" s="581">
        <v>0</v>
      </c>
      <c r="G71" s="581">
        <v>0</v>
      </c>
      <c r="H71" s="581">
        <v>550</v>
      </c>
      <c r="I71" s="581">
        <v>877</v>
      </c>
      <c r="J71" s="581">
        <v>0</v>
      </c>
      <c r="K71" s="581">
        <v>0</v>
      </c>
      <c r="L71" s="581">
        <v>0</v>
      </c>
      <c r="M71" s="581">
        <v>0</v>
      </c>
      <c r="N71" s="581">
        <v>0</v>
      </c>
      <c r="O71" s="581">
        <v>0</v>
      </c>
      <c r="P71" s="581">
        <v>-2309</v>
      </c>
      <c r="Q71" s="581">
        <v>-2999</v>
      </c>
      <c r="R71" s="581">
        <v>0</v>
      </c>
      <c r="S71" s="581">
        <v>0</v>
      </c>
      <c r="T71" s="581">
        <v>0</v>
      </c>
      <c r="U71" s="581">
        <v>0</v>
      </c>
      <c r="V71" s="581">
        <v>0</v>
      </c>
      <c r="W71" s="581">
        <v>0</v>
      </c>
      <c r="X71" s="581">
        <v>-2</v>
      </c>
      <c r="Y71" s="581">
        <v>-2</v>
      </c>
      <c r="Z71" s="581">
        <v>0</v>
      </c>
      <c r="AA71" s="581">
        <v>0</v>
      </c>
      <c r="AB71" s="581">
        <v>80</v>
      </c>
      <c r="AC71" s="581">
        <v>810</v>
      </c>
      <c r="AD71" s="581">
        <v>0</v>
      </c>
      <c r="AE71" s="581">
        <v>0</v>
      </c>
      <c r="AF71" s="581">
        <v>0</v>
      </c>
      <c r="AG71" s="581">
        <v>0</v>
      </c>
    </row>
    <row r="72" spans="1:33">
      <c r="A72" s="62" t="s">
        <v>661</v>
      </c>
      <c r="B72" s="578">
        <v>0</v>
      </c>
      <c r="C72" s="578">
        <v>0</v>
      </c>
      <c r="D72" s="578">
        <v>0</v>
      </c>
      <c r="E72" s="578">
        <v>0</v>
      </c>
      <c r="F72" s="578">
        <v>0</v>
      </c>
      <c r="G72" s="578">
        <v>0</v>
      </c>
      <c r="H72" s="578">
        <v>0</v>
      </c>
      <c r="I72" s="578">
        <v>0</v>
      </c>
      <c r="J72" s="578">
        <v>0</v>
      </c>
      <c r="K72" s="578">
        <v>0</v>
      </c>
      <c r="L72" s="578">
        <v>0</v>
      </c>
      <c r="M72" s="578">
        <v>0</v>
      </c>
      <c r="N72" s="578">
        <v>0</v>
      </c>
      <c r="O72" s="578">
        <v>0</v>
      </c>
      <c r="P72" s="578">
        <v>0</v>
      </c>
      <c r="Q72" s="578">
        <v>0</v>
      </c>
      <c r="R72" s="578">
        <v>0</v>
      </c>
      <c r="S72" s="578">
        <v>0</v>
      </c>
      <c r="T72" s="578">
        <v>0</v>
      </c>
      <c r="U72" s="578">
        <v>0</v>
      </c>
      <c r="V72" s="578">
        <v>0</v>
      </c>
      <c r="W72" s="578">
        <v>0</v>
      </c>
      <c r="X72" s="578">
        <v>0</v>
      </c>
      <c r="Y72" s="578">
        <v>0</v>
      </c>
      <c r="Z72" s="578">
        <v>0</v>
      </c>
      <c r="AA72" s="578">
        <v>0</v>
      </c>
      <c r="AB72" s="578">
        <v>0</v>
      </c>
      <c r="AC72" s="578">
        <v>0</v>
      </c>
      <c r="AD72" s="578">
        <v>0</v>
      </c>
      <c r="AE72" s="578">
        <v>0</v>
      </c>
      <c r="AF72" s="578">
        <v>0</v>
      </c>
      <c r="AG72" s="578">
        <v>0</v>
      </c>
    </row>
    <row r="73" spans="1:33">
      <c r="A73" s="59" t="s">
        <v>426</v>
      </c>
      <c r="B73" s="578">
        <v>31</v>
      </c>
      <c r="C73" s="578">
        <v>205</v>
      </c>
      <c r="D73" s="578">
        <v>0</v>
      </c>
      <c r="E73" s="578">
        <v>0</v>
      </c>
      <c r="F73" s="578">
        <v>0</v>
      </c>
      <c r="G73" s="578">
        <v>0</v>
      </c>
      <c r="H73" s="578">
        <v>0</v>
      </c>
      <c r="I73" s="578">
        <v>0</v>
      </c>
      <c r="J73" s="578">
        <v>0</v>
      </c>
      <c r="K73" s="578">
        <v>0</v>
      </c>
      <c r="L73" s="578">
        <v>0</v>
      </c>
      <c r="M73" s="578">
        <v>0</v>
      </c>
      <c r="N73" s="578">
        <v>0</v>
      </c>
      <c r="O73" s="578">
        <v>0</v>
      </c>
      <c r="P73" s="578">
        <v>0</v>
      </c>
      <c r="Q73" s="578">
        <v>0</v>
      </c>
      <c r="R73" s="578">
        <v>0</v>
      </c>
      <c r="S73" s="578">
        <v>0</v>
      </c>
      <c r="T73" s="578">
        <v>0</v>
      </c>
      <c r="U73" s="578">
        <v>0</v>
      </c>
      <c r="V73" s="578">
        <v>0</v>
      </c>
      <c r="W73" s="578">
        <v>0</v>
      </c>
      <c r="X73" s="578">
        <v>0</v>
      </c>
      <c r="Y73" s="578">
        <v>0</v>
      </c>
      <c r="Z73" s="578">
        <v>31</v>
      </c>
      <c r="AA73" s="578">
        <v>205</v>
      </c>
      <c r="AB73" s="578">
        <v>0</v>
      </c>
      <c r="AC73" s="578">
        <v>0</v>
      </c>
      <c r="AD73" s="578">
        <v>0</v>
      </c>
      <c r="AE73" s="578">
        <v>0</v>
      </c>
      <c r="AF73" s="578">
        <v>0</v>
      </c>
      <c r="AG73" s="578">
        <v>0</v>
      </c>
    </row>
    <row r="74" spans="1:33">
      <c r="A74" s="59" t="s">
        <v>251</v>
      </c>
      <c r="B74" s="578">
        <v>318060</v>
      </c>
      <c r="C74" s="578">
        <v>1924662</v>
      </c>
      <c r="D74" s="578">
        <v>149</v>
      </c>
      <c r="E74" s="578">
        <v>568</v>
      </c>
      <c r="F74" s="578">
        <v>8</v>
      </c>
      <c r="G74" s="578">
        <v>1.8479538310399999</v>
      </c>
      <c r="H74" s="578">
        <v>124579</v>
      </c>
      <c r="I74" s="578">
        <v>1291074</v>
      </c>
      <c r="J74" s="578">
        <v>65</v>
      </c>
      <c r="K74" s="578">
        <v>427</v>
      </c>
      <c r="L74" s="578">
        <v>0</v>
      </c>
      <c r="M74" s="578">
        <v>0</v>
      </c>
      <c r="N74" s="578">
        <v>6991</v>
      </c>
      <c r="O74" s="578">
        <v>11745</v>
      </c>
      <c r="P74" s="578">
        <v>3630</v>
      </c>
      <c r="Q74" s="578">
        <v>125820</v>
      </c>
      <c r="R74" s="578">
        <v>84</v>
      </c>
      <c r="S74" s="578">
        <v>1343</v>
      </c>
      <c r="T74" s="578">
        <v>0</v>
      </c>
      <c r="U74" s="578">
        <v>0</v>
      </c>
      <c r="V74" s="578">
        <v>415</v>
      </c>
      <c r="W74" s="578">
        <v>8448</v>
      </c>
      <c r="X74" s="578">
        <v>139</v>
      </c>
      <c r="Y74" s="578">
        <v>979</v>
      </c>
      <c r="Z74" s="578">
        <v>289130</v>
      </c>
      <c r="AA74" s="578">
        <v>1707193</v>
      </c>
      <c r="AB74" s="578">
        <v>149312</v>
      </c>
      <c r="AC74" s="578">
        <v>1384123.6456175279</v>
      </c>
      <c r="AD74" s="578">
        <v>152</v>
      </c>
      <c r="AE74" s="578">
        <v>585.33212585926003</v>
      </c>
      <c r="AF74" s="578">
        <v>13</v>
      </c>
      <c r="AG74" s="578">
        <v>3.42718196586</v>
      </c>
    </row>
    <row r="75" spans="1:33">
      <c r="A75" s="59" t="s">
        <v>252</v>
      </c>
      <c r="B75" s="578">
        <v>235992</v>
      </c>
      <c r="C75" s="578">
        <v>961912</v>
      </c>
      <c r="D75" s="578">
        <v>248</v>
      </c>
      <c r="E75" s="578">
        <v>764</v>
      </c>
      <c r="F75" s="578">
        <v>22</v>
      </c>
      <c r="G75" s="578">
        <v>208</v>
      </c>
      <c r="H75" s="578">
        <v>353703</v>
      </c>
      <c r="I75" s="578">
        <v>1306031</v>
      </c>
      <c r="J75" s="578">
        <v>3</v>
      </c>
      <c r="K75" s="578">
        <v>109</v>
      </c>
      <c r="L75" s="578">
        <v>4</v>
      </c>
      <c r="M75" s="578">
        <v>65</v>
      </c>
      <c r="N75" s="578">
        <v>29161</v>
      </c>
      <c r="O75" s="578">
        <v>234231</v>
      </c>
      <c r="P75" s="578">
        <v>3759</v>
      </c>
      <c r="Q75" s="578">
        <v>3133</v>
      </c>
      <c r="R75" s="578">
        <v>39</v>
      </c>
      <c r="S75" s="578">
        <v>1115</v>
      </c>
      <c r="T75" s="578">
        <v>677</v>
      </c>
      <c r="U75" s="578">
        <v>4538</v>
      </c>
      <c r="V75" s="578">
        <v>570</v>
      </c>
      <c r="W75" s="578">
        <v>15346</v>
      </c>
      <c r="X75" s="578">
        <v>1484</v>
      </c>
      <c r="Y75" s="578">
        <v>1910</v>
      </c>
      <c r="Z75" s="578">
        <v>222088</v>
      </c>
      <c r="AA75" s="578">
        <v>922676</v>
      </c>
      <c r="AB75" s="578">
        <v>361798</v>
      </c>
      <c r="AC75" s="578">
        <v>1553631</v>
      </c>
      <c r="AD75" s="578">
        <v>257</v>
      </c>
      <c r="AE75" s="578">
        <v>1115</v>
      </c>
      <c r="AF75" s="578">
        <v>168</v>
      </c>
      <c r="AG75" s="578">
        <v>632</v>
      </c>
    </row>
    <row r="76" spans="1:33" ht="13.5" thickBot="1">
      <c r="A76" s="62" t="s">
        <v>1618</v>
      </c>
      <c r="B76" s="597">
        <v>2159447</v>
      </c>
      <c r="C76" s="597">
        <v>8147128.0162715632</v>
      </c>
      <c r="D76" s="597">
        <v>2850</v>
      </c>
      <c r="E76" s="597">
        <v>3370.6898504669998</v>
      </c>
      <c r="F76" s="597">
        <v>28306</v>
      </c>
      <c r="G76" s="597">
        <v>1011562.456911604</v>
      </c>
      <c r="H76" s="597">
        <v>2402086</v>
      </c>
      <c r="I76" s="597">
        <v>11403390.507047877</v>
      </c>
      <c r="J76" s="597">
        <v>222</v>
      </c>
      <c r="K76" s="597">
        <v>2597.45188831</v>
      </c>
      <c r="L76" s="597">
        <v>43</v>
      </c>
      <c r="M76" s="597">
        <v>1838</v>
      </c>
      <c r="N76" s="597">
        <v>60395</v>
      </c>
      <c r="O76" s="597">
        <v>339143.33738734003</v>
      </c>
      <c r="P76" s="597">
        <v>356915</v>
      </c>
      <c r="Q76" s="597">
        <v>3889614.3993291981</v>
      </c>
      <c r="R76" s="597">
        <v>1717</v>
      </c>
      <c r="S76" s="597">
        <v>4751.5550000000003</v>
      </c>
      <c r="T76" s="597">
        <v>1031</v>
      </c>
      <c r="U76" s="597">
        <v>54498.333388519997</v>
      </c>
      <c r="V76" s="597">
        <v>66147</v>
      </c>
      <c r="W76" s="597">
        <v>44617.457558640002</v>
      </c>
      <c r="X76" s="597">
        <v>7964</v>
      </c>
      <c r="Y76" s="597">
        <v>16338.016773281999</v>
      </c>
      <c r="Z76" s="597">
        <v>1752326</v>
      </c>
      <c r="AA76" s="597">
        <v>6549967.7965443172</v>
      </c>
      <c r="AB76" s="597">
        <v>2371867</v>
      </c>
      <c r="AC76" s="597">
        <v>9207930.5652232245</v>
      </c>
      <c r="AD76" s="597">
        <v>3303</v>
      </c>
      <c r="AE76" s="597">
        <v>4729.6976884002597</v>
      </c>
      <c r="AF76" s="597">
        <v>136560</v>
      </c>
      <c r="AG76" s="597">
        <v>2136512.392288636</v>
      </c>
    </row>
    <row r="77" spans="1:33" ht="13.5" thickBot="1">
      <c r="A77" s="195" t="s">
        <v>2021</v>
      </c>
      <c r="B77" s="598">
        <v>2161242</v>
      </c>
      <c r="C77" s="598">
        <v>8211002.0162715632</v>
      </c>
      <c r="D77" s="598">
        <v>2851</v>
      </c>
      <c r="E77" s="598">
        <v>3370.6898504669998</v>
      </c>
      <c r="F77" s="598">
        <v>28524</v>
      </c>
      <c r="G77" s="598">
        <v>1021364.456911604</v>
      </c>
      <c r="H77" s="598">
        <v>2509852</v>
      </c>
      <c r="I77" s="598">
        <v>12334605.507047877</v>
      </c>
      <c r="J77" s="598">
        <v>222</v>
      </c>
      <c r="K77" s="598">
        <v>2597.45188831</v>
      </c>
      <c r="L77" s="598">
        <v>43</v>
      </c>
      <c r="M77" s="598">
        <v>1838</v>
      </c>
      <c r="N77" s="598">
        <v>60395</v>
      </c>
      <c r="O77" s="598">
        <v>339143.33738734003</v>
      </c>
      <c r="P77" s="598">
        <v>358556</v>
      </c>
      <c r="Q77" s="598">
        <v>3926325.3993291981</v>
      </c>
      <c r="R77" s="598">
        <v>1717</v>
      </c>
      <c r="S77" s="598">
        <v>4751.5550000000003</v>
      </c>
      <c r="T77" s="598">
        <v>1146</v>
      </c>
      <c r="U77" s="598">
        <v>55389.333388519997</v>
      </c>
      <c r="V77" s="598">
        <v>66147</v>
      </c>
      <c r="W77" s="598">
        <v>44617.457558640002</v>
      </c>
      <c r="X77" s="598">
        <v>7976</v>
      </c>
      <c r="Y77" s="598">
        <v>16582.016773281997</v>
      </c>
      <c r="Z77" s="598">
        <v>1754130</v>
      </c>
      <c r="AA77" s="598">
        <v>6614586.7965443172</v>
      </c>
      <c r="AB77" s="598">
        <v>2477891</v>
      </c>
      <c r="AC77" s="598">
        <v>10100553.565223224</v>
      </c>
      <c r="AD77" s="598">
        <v>3304</v>
      </c>
      <c r="AE77" s="598">
        <v>4729.6976884002597</v>
      </c>
      <c r="AF77" s="598">
        <v>138201</v>
      </c>
      <c r="AG77" s="598">
        <v>2173223.392288636</v>
      </c>
    </row>
    <row r="78" spans="1:33">
      <c r="A78" s="192">
        <v>2002</v>
      </c>
      <c r="B78" s="579">
        <v>2030369</v>
      </c>
      <c r="C78" s="586">
        <v>5858108.5800738391</v>
      </c>
      <c r="D78" s="579">
        <v>5686</v>
      </c>
      <c r="E78" s="586">
        <v>2028.1074693840001</v>
      </c>
      <c r="F78" s="579">
        <v>19012</v>
      </c>
      <c r="G78" s="586">
        <v>309230.98682241898</v>
      </c>
      <c r="H78" s="579">
        <v>1668785</v>
      </c>
      <c r="I78" s="586">
        <v>8471227.2569939904</v>
      </c>
      <c r="J78" s="579">
        <v>28</v>
      </c>
      <c r="K78" s="586">
        <v>3794</v>
      </c>
      <c r="L78" s="579">
        <v>230</v>
      </c>
      <c r="M78" s="586">
        <v>1343.251999416</v>
      </c>
      <c r="N78" s="579">
        <v>14100</v>
      </c>
      <c r="O78" s="586">
        <v>631616</v>
      </c>
      <c r="P78" s="579">
        <v>477</v>
      </c>
      <c r="Q78" s="586">
        <v>1305722.4295202293</v>
      </c>
      <c r="R78" s="579">
        <v>77</v>
      </c>
      <c r="S78" s="586">
        <v>7584</v>
      </c>
      <c r="T78" s="579">
        <v>84</v>
      </c>
      <c r="U78" s="586">
        <v>31210</v>
      </c>
      <c r="V78" s="579">
        <v>76625</v>
      </c>
      <c r="W78" s="586">
        <v>51042.264000000003</v>
      </c>
      <c r="X78" s="579">
        <v>43</v>
      </c>
      <c r="Y78" s="586">
        <v>2692.2715549092254</v>
      </c>
      <c r="Z78" s="579">
        <v>-177318</v>
      </c>
      <c r="AA78" s="586">
        <v>2290691.3879073309</v>
      </c>
      <c r="AB78" s="579">
        <v>2163039</v>
      </c>
      <c r="AC78" s="586">
        <v>8307452.9242365574</v>
      </c>
      <c r="AD78" s="579">
        <v>4995</v>
      </c>
      <c r="AE78" s="586">
        <v>3170.6499349109999</v>
      </c>
      <c r="AF78" s="579">
        <v>28555</v>
      </c>
      <c r="AG78" s="586">
        <v>1051591.4556620698</v>
      </c>
    </row>
    <row r="79" spans="1:33">
      <c r="A79" s="193">
        <v>2001</v>
      </c>
      <c r="B79" s="579">
        <v>3937566</v>
      </c>
      <c r="C79" s="578">
        <v>6793232.1921370495</v>
      </c>
      <c r="D79" s="579">
        <v>102724</v>
      </c>
      <c r="E79" s="578">
        <v>4098</v>
      </c>
      <c r="F79" s="579">
        <v>315915</v>
      </c>
      <c r="G79" s="578">
        <v>534096.24300000002</v>
      </c>
      <c r="H79" s="579">
        <v>1725381</v>
      </c>
      <c r="I79" s="578">
        <v>5757425.7069343515</v>
      </c>
      <c r="J79" s="579">
        <v>61</v>
      </c>
      <c r="K79" s="578">
        <v>380.89300000000003</v>
      </c>
      <c r="L79" s="579">
        <v>3522</v>
      </c>
      <c r="M79" s="578">
        <v>6967.4474891819991</v>
      </c>
      <c r="N79" s="579">
        <v>15021</v>
      </c>
      <c r="O79" s="578">
        <v>1325558.635244495</v>
      </c>
      <c r="P79" s="579">
        <v>895518</v>
      </c>
      <c r="Q79" s="578">
        <v>2503166.3030367191</v>
      </c>
      <c r="R79" s="579">
        <v>485</v>
      </c>
      <c r="S79" s="578">
        <v>9804.34526396</v>
      </c>
      <c r="T79" s="579">
        <v>821</v>
      </c>
      <c r="U79" s="578">
        <v>526841.47441263602</v>
      </c>
      <c r="V79" s="579">
        <v>508013</v>
      </c>
      <c r="W79" s="578">
        <v>67275.150796040005</v>
      </c>
      <c r="X79" s="579">
        <v>6734</v>
      </c>
      <c r="Y79" s="578">
        <v>12762.616102536002</v>
      </c>
      <c r="Z79" s="579">
        <v>1710686</v>
      </c>
      <c r="AA79" s="578">
        <v>3398862.4334934773</v>
      </c>
      <c r="AB79" s="579">
        <v>2545108</v>
      </c>
      <c r="AC79" s="578">
        <v>7394652.5516997101</v>
      </c>
      <c r="AD79" s="579">
        <v>5565</v>
      </c>
      <c r="AE79" s="578">
        <v>2415.6</v>
      </c>
      <c r="AF79" s="579">
        <v>587317</v>
      </c>
      <c r="AG79" s="578">
        <v>1252094.132</v>
      </c>
    </row>
    <row r="80" spans="1:33">
      <c r="A80" s="193">
        <v>2000</v>
      </c>
      <c r="B80" s="579">
        <v>3318033</v>
      </c>
      <c r="C80" s="578">
        <v>3523832.0781353284</v>
      </c>
      <c r="D80" s="579"/>
      <c r="E80" s="578"/>
      <c r="F80" s="579"/>
      <c r="G80" s="578"/>
      <c r="H80" s="579">
        <v>2814318</v>
      </c>
      <c r="I80" s="578">
        <v>5058079.2280827202</v>
      </c>
      <c r="J80" s="579"/>
      <c r="K80" s="578">
        <v>723.71699999999998</v>
      </c>
      <c r="L80" s="579">
        <v>12338</v>
      </c>
      <c r="M80" s="578">
        <v>2325.9907378852099</v>
      </c>
      <c r="N80" s="579"/>
      <c r="O80" s="578">
        <v>905803.97188806732</v>
      </c>
      <c r="P80" s="579">
        <v>556003</v>
      </c>
      <c r="Q80" s="578">
        <v>1233870.1952314407</v>
      </c>
      <c r="R80" s="579"/>
      <c r="S80" s="578">
        <v>4045.7168999999999</v>
      </c>
      <c r="T80" s="579"/>
      <c r="U80" s="578">
        <v>94172.349629252421</v>
      </c>
      <c r="V80" s="579">
        <v>137616</v>
      </c>
      <c r="W80" s="578">
        <v>18160.098451391001</v>
      </c>
      <c r="X80" s="579">
        <v>5976</v>
      </c>
      <c r="Y80" s="578">
        <v>93277.310728626995</v>
      </c>
      <c r="Z80" s="579">
        <v>1508449</v>
      </c>
      <c r="AA80" s="578">
        <v>1366278.0968438881</v>
      </c>
      <c r="AB80" s="579">
        <v>3935659</v>
      </c>
      <c r="AC80" s="578">
        <v>6764564.8550595455</v>
      </c>
      <c r="AD80" s="579"/>
      <c r="AE80" s="578"/>
      <c r="AF80" s="579"/>
      <c r="AG80" s="578"/>
    </row>
    <row r="81" spans="1:33" ht="13.5" thickBot="1">
      <c r="A81" s="194">
        <v>1999</v>
      </c>
      <c r="B81" s="599">
        <v>2538260</v>
      </c>
      <c r="C81" s="588">
        <v>1801361</v>
      </c>
      <c r="D81" s="599"/>
      <c r="E81" s="588"/>
      <c r="F81" s="599"/>
      <c r="G81" s="588"/>
      <c r="H81" s="599">
        <v>2764306</v>
      </c>
      <c r="I81" s="588">
        <v>2405501</v>
      </c>
      <c r="J81" s="599"/>
      <c r="K81" s="588">
        <v>279210</v>
      </c>
      <c r="L81" s="599">
        <v>21540</v>
      </c>
      <c r="M81" s="588">
        <v>4141</v>
      </c>
      <c r="N81" s="599"/>
      <c r="O81" s="588">
        <v>552500</v>
      </c>
      <c r="P81" s="599">
        <v>665422</v>
      </c>
      <c r="Q81" s="588">
        <v>556427</v>
      </c>
      <c r="R81" s="599"/>
      <c r="S81" s="588">
        <v>42201</v>
      </c>
      <c r="T81" s="599"/>
      <c r="U81" s="588">
        <v>23315</v>
      </c>
      <c r="V81" s="599">
        <v>53097</v>
      </c>
      <c r="W81" s="588">
        <v>27368</v>
      </c>
      <c r="X81" s="599">
        <v>4179</v>
      </c>
      <c r="Y81" s="588">
        <v>4643</v>
      </c>
      <c r="Z81" s="599">
        <v>1265998</v>
      </c>
      <c r="AA81" s="588">
        <v>603775</v>
      </c>
      <c r="AB81" s="599">
        <v>3335451</v>
      </c>
      <c r="AC81" s="588">
        <v>3537715</v>
      </c>
      <c r="AD81" s="599"/>
      <c r="AE81" s="588"/>
      <c r="AF81" s="599"/>
      <c r="AG81" s="588"/>
    </row>
    <row r="84" spans="1:33" ht="13.5" thickBot="1"/>
    <row r="85" spans="1:33" ht="13.5" thickBot="1">
      <c r="A85" s="609" t="s">
        <v>1909</v>
      </c>
    </row>
  </sheetData>
  <mergeCells count="17">
    <mergeCell ref="B11:G12"/>
    <mergeCell ref="A5:O6"/>
    <mergeCell ref="P5:AG6"/>
    <mergeCell ref="A11:A13"/>
    <mergeCell ref="H11:M11"/>
    <mergeCell ref="N11:O12"/>
    <mergeCell ref="P11:AA11"/>
    <mergeCell ref="H12:I12"/>
    <mergeCell ref="AB11:AG12"/>
    <mergeCell ref="J12:K12"/>
    <mergeCell ref="V12:W12"/>
    <mergeCell ref="X12:Y12"/>
    <mergeCell ref="Z12:AA12"/>
    <mergeCell ref="L12:M12"/>
    <mergeCell ref="P12:Q12"/>
    <mergeCell ref="R12:S12"/>
    <mergeCell ref="T12:U12"/>
  </mergeCells>
  <phoneticPr fontId="2" type="noConversion"/>
  <hyperlinks>
    <hyperlink ref="A1" location="icindekiler!A11" display="İÇİNDEKİLER"/>
    <hyperlink ref="A2" location="Index!A11" display="INDEX"/>
    <hyperlink ref="B1" location="'41B'!A85" display="▼"/>
    <hyperlink ref="A85" location="'41B'!A1" display="▲"/>
  </hyperlinks>
  <pageMargins left="0.27559055118110237" right="0.15748031496062992" top="0.98425196850393704" bottom="0.23622047244094491" header="0.51181102362204722" footer="0.35433070866141736"/>
  <pageSetup paperSize="9" scale="65" orientation="portrait" horizontalDpi="1200" verticalDpi="1200" r:id="rId1"/>
  <headerFooter alignWithMargins="0"/>
  <webPublishItems count="1">
    <webPublishItem id="12819" divId="Tablolar son_12819" sourceType="sheet" destinationFile="F:\karıştı valla\Tablolar\Tablolar Son\41B.htm"/>
  </webPublishItem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A3" sqref="A3"/>
    </sheetView>
  </sheetViews>
  <sheetFormatPr defaultRowHeight="12.75"/>
  <cols>
    <col min="1" max="1" width="23.28515625" style="1" customWidth="1"/>
    <col min="2" max="2" width="0" style="1" hidden="1" customWidth="1"/>
    <col min="3" max="3" width="12.85546875" style="1" customWidth="1"/>
    <col min="4" max="4" width="11.140625" style="1" customWidth="1"/>
    <col min="5" max="5" width="12" style="1" customWidth="1"/>
    <col min="6" max="6" width="16.7109375" style="1" customWidth="1"/>
    <col min="7" max="7" width="9.85546875" style="1" customWidth="1"/>
    <col min="8" max="8" width="13.5703125" style="1" customWidth="1"/>
    <col min="9" max="9" width="15.28515625" style="1" customWidth="1"/>
    <col min="10" max="10" width="16.85546875" style="1" customWidth="1"/>
    <col min="11" max="11" width="18.28515625" style="1" customWidth="1"/>
    <col min="12" max="16384" width="9.140625" style="1"/>
  </cols>
  <sheetData>
    <row r="1" spans="1:11">
      <c r="A1" s="7" t="s">
        <v>1438</v>
      </c>
      <c r="C1" s="546" t="s">
        <v>1908</v>
      </c>
    </row>
    <row r="2" spans="1:11">
      <c r="A2" s="179" t="s">
        <v>1437</v>
      </c>
    </row>
    <row r="3" spans="1:11">
      <c r="A3" s="565" t="s">
        <v>2496</v>
      </c>
      <c r="B3" s="209"/>
      <c r="C3" s="210"/>
      <c r="D3" s="211"/>
      <c r="E3" s="211"/>
      <c r="F3" s="209"/>
      <c r="G3" s="209"/>
      <c r="H3" s="209"/>
      <c r="I3" s="209"/>
      <c r="J3" s="211"/>
      <c r="K3" s="566" t="s">
        <v>2497</v>
      </c>
    </row>
    <row r="4" spans="1:11">
      <c r="A4" s="209"/>
      <c r="B4" s="209"/>
      <c r="C4" s="210"/>
      <c r="D4" s="211"/>
      <c r="E4" s="211"/>
      <c r="F4" s="209"/>
      <c r="G4" s="209"/>
      <c r="H4" s="209"/>
      <c r="I4" s="209"/>
      <c r="J4" s="211"/>
      <c r="K4" s="212"/>
    </row>
    <row r="5" spans="1:11" ht="15.75">
      <c r="A5" s="818" t="s">
        <v>1783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</row>
    <row r="6" spans="1:11" ht="14.25">
      <c r="A6" s="819" t="s">
        <v>1784</v>
      </c>
      <c r="B6" s="819"/>
      <c r="C6" s="819"/>
      <c r="D6" s="819"/>
      <c r="E6" s="819"/>
      <c r="F6" s="819"/>
      <c r="G6" s="819"/>
      <c r="H6" s="819"/>
      <c r="I6" s="819"/>
      <c r="J6" s="819"/>
      <c r="K6" s="819"/>
    </row>
    <row r="7" spans="1:11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</row>
    <row r="8" spans="1:11" ht="13.5" thickBot="1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1">
      <c r="A9" s="820" t="s">
        <v>1668</v>
      </c>
      <c r="B9" s="213"/>
      <c r="C9" s="637" t="s">
        <v>1785</v>
      </c>
      <c r="D9" s="641"/>
      <c r="E9" s="641"/>
      <c r="F9" s="215" t="s">
        <v>1786</v>
      </c>
      <c r="G9" s="216" t="s">
        <v>1787</v>
      </c>
      <c r="H9" s="214" t="s">
        <v>1788</v>
      </c>
      <c r="I9" s="217" t="s">
        <v>1789</v>
      </c>
      <c r="J9" s="214" t="s">
        <v>1790</v>
      </c>
      <c r="K9" s="214" t="s">
        <v>1791</v>
      </c>
    </row>
    <row r="10" spans="1:11">
      <c r="A10" s="821"/>
      <c r="B10" s="218"/>
      <c r="C10" s="638" t="s">
        <v>1792</v>
      </c>
      <c r="D10" s="638" t="s">
        <v>1793</v>
      </c>
      <c r="E10" s="638" t="s">
        <v>1794</v>
      </c>
      <c r="F10" s="219" t="s">
        <v>1795</v>
      </c>
      <c r="G10" s="220" t="s">
        <v>1796</v>
      </c>
      <c r="H10" s="175" t="s">
        <v>1797</v>
      </c>
      <c r="I10" s="221" t="s">
        <v>1798</v>
      </c>
      <c r="J10" s="175" t="s">
        <v>1799</v>
      </c>
      <c r="K10" s="175" t="s">
        <v>1800</v>
      </c>
    </row>
    <row r="11" spans="1:11">
      <c r="A11" s="821"/>
      <c r="B11" s="218"/>
      <c r="C11" s="638" t="s">
        <v>1801</v>
      </c>
      <c r="D11" s="639" t="s">
        <v>1802</v>
      </c>
      <c r="E11" s="639" t="s">
        <v>1803</v>
      </c>
      <c r="F11" s="222" t="s">
        <v>1804</v>
      </c>
      <c r="G11" s="223" t="s">
        <v>1805</v>
      </c>
      <c r="H11" s="222" t="s">
        <v>1806</v>
      </c>
      <c r="I11" s="224" t="s">
        <v>1807</v>
      </c>
      <c r="J11" s="175" t="s">
        <v>1808</v>
      </c>
      <c r="K11" s="222" t="s">
        <v>1809</v>
      </c>
    </row>
    <row r="12" spans="1:11">
      <c r="A12" s="821"/>
      <c r="B12" s="218"/>
      <c r="C12" s="639" t="s">
        <v>1810</v>
      </c>
      <c r="D12" s="639" t="s">
        <v>1849</v>
      </c>
      <c r="E12" s="642"/>
      <c r="F12" s="222" t="s">
        <v>1811</v>
      </c>
      <c r="G12" s="223" t="s">
        <v>1812</v>
      </c>
      <c r="H12" s="222" t="s">
        <v>1813</v>
      </c>
      <c r="I12" s="224" t="s">
        <v>1814</v>
      </c>
      <c r="J12" s="222" t="s">
        <v>1815</v>
      </c>
      <c r="K12" s="222" t="s">
        <v>1816</v>
      </c>
    </row>
    <row r="13" spans="1:11" ht="13.5" thickBot="1">
      <c r="A13" s="822"/>
      <c r="B13" s="226"/>
      <c r="C13" s="640" t="s">
        <v>1814</v>
      </c>
      <c r="D13" s="643"/>
      <c r="E13" s="643"/>
      <c r="F13" s="227" t="s">
        <v>1817</v>
      </c>
      <c r="G13" s="228"/>
      <c r="H13" s="227" t="s">
        <v>1818</v>
      </c>
      <c r="I13" s="229" t="s">
        <v>1819</v>
      </c>
      <c r="J13" s="227" t="s">
        <v>1820</v>
      </c>
      <c r="K13" s="227" t="s">
        <v>1821</v>
      </c>
    </row>
    <row r="14" spans="1:11">
      <c r="A14" s="57" t="s">
        <v>2392</v>
      </c>
      <c r="B14" s="213"/>
      <c r="C14" s="230"/>
      <c r="D14" s="230"/>
      <c r="E14" s="230"/>
      <c r="F14" s="230"/>
      <c r="G14" s="230"/>
      <c r="H14" s="230"/>
      <c r="I14" s="230"/>
      <c r="J14" s="230"/>
      <c r="K14" s="231"/>
    </row>
    <row r="15" spans="1:11">
      <c r="A15" s="59" t="s">
        <v>2393</v>
      </c>
      <c r="B15" s="218"/>
      <c r="C15" s="232"/>
      <c r="D15" s="232"/>
      <c r="E15" s="232"/>
      <c r="F15" s="232"/>
      <c r="G15" s="232"/>
      <c r="H15" s="232"/>
      <c r="I15" s="232"/>
      <c r="J15" s="232"/>
      <c r="K15" s="233"/>
    </row>
    <row r="16" spans="1:11">
      <c r="A16" s="234" t="s">
        <v>628</v>
      </c>
      <c r="B16" s="235"/>
      <c r="C16" s="236"/>
      <c r="D16" s="236"/>
      <c r="E16" s="236"/>
      <c r="F16" s="236"/>
      <c r="G16" s="237"/>
      <c r="H16" s="237"/>
      <c r="I16" s="237"/>
      <c r="J16" s="237"/>
      <c r="K16" s="238"/>
    </row>
    <row r="17" spans="1:11">
      <c r="A17" s="225" t="s">
        <v>1822</v>
      </c>
      <c r="B17" s="218"/>
      <c r="C17" s="239">
        <v>32149</v>
      </c>
      <c r="D17" s="239">
        <v>16017</v>
      </c>
      <c r="E17" s="239">
        <v>16007</v>
      </c>
      <c r="F17" s="239">
        <v>70</v>
      </c>
      <c r="G17" s="240">
        <v>0</v>
      </c>
      <c r="H17" s="240">
        <v>30</v>
      </c>
      <c r="I17" s="240">
        <v>49.79</v>
      </c>
      <c r="J17" s="240">
        <v>95</v>
      </c>
      <c r="K17" s="240">
        <v>60.13</v>
      </c>
    </row>
    <row r="18" spans="1:11">
      <c r="A18" s="234" t="s">
        <v>633</v>
      </c>
      <c r="B18" s="235"/>
      <c r="C18" s="236"/>
      <c r="D18" s="236"/>
      <c r="E18" s="236"/>
      <c r="F18" s="236"/>
      <c r="G18" s="237"/>
      <c r="H18" s="237"/>
      <c r="I18" s="237"/>
      <c r="J18" s="237"/>
      <c r="K18" s="238"/>
    </row>
    <row r="19" spans="1:11">
      <c r="A19" s="225" t="s">
        <v>1822</v>
      </c>
      <c r="B19" s="218"/>
      <c r="C19" s="239">
        <v>1349</v>
      </c>
      <c r="D19" s="239">
        <v>533</v>
      </c>
      <c r="E19" s="239">
        <v>533</v>
      </c>
      <c r="F19" s="241" t="s">
        <v>596</v>
      </c>
      <c r="G19" s="240">
        <v>0</v>
      </c>
      <c r="H19" s="240">
        <v>0</v>
      </c>
      <c r="I19" s="242" t="s">
        <v>596</v>
      </c>
      <c r="J19" s="240">
        <v>95</v>
      </c>
      <c r="K19" s="242">
        <v>42.3</v>
      </c>
    </row>
    <row r="20" spans="1:11">
      <c r="A20" s="234" t="s">
        <v>2332</v>
      </c>
      <c r="B20" s="235"/>
      <c r="C20" s="236"/>
      <c r="D20" s="236"/>
      <c r="E20" s="236"/>
      <c r="F20" s="236"/>
      <c r="G20" s="237"/>
      <c r="H20" s="237"/>
      <c r="I20" s="237"/>
      <c r="J20" s="237"/>
      <c r="K20" s="238"/>
    </row>
    <row r="21" spans="1:11">
      <c r="A21" s="225" t="s">
        <v>1822</v>
      </c>
      <c r="B21" s="218"/>
      <c r="C21" s="239">
        <v>7740</v>
      </c>
      <c r="D21" s="239">
        <v>0</v>
      </c>
      <c r="E21" s="239">
        <v>2390</v>
      </c>
      <c r="F21" s="239">
        <v>0</v>
      </c>
      <c r="G21" s="240">
        <v>34</v>
      </c>
      <c r="H21" s="240">
        <v>23</v>
      </c>
      <c r="I21" s="240">
        <v>30.88</v>
      </c>
      <c r="J21" s="240">
        <v>35.81</v>
      </c>
      <c r="K21" s="240">
        <v>38.200000000000003</v>
      </c>
    </row>
    <row r="22" spans="1:11">
      <c r="A22" s="234" t="s">
        <v>2334</v>
      </c>
      <c r="B22" s="235"/>
      <c r="C22" s="236"/>
      <c r="D22" s="236"/>
      <c r="E22" s="236"/>
      <c r="F22" s="236"/>
      <c r="G22" s="237"/>
      <c r="H22" s="237"/>
      <c r="I22" s="237"/>
      <c r="J22" s="237"/>
      <c r="K22" s="238"/>
    </row>
    <row r="23" spans="1:11">
      <c r="A23" s="225" t="s">
        <v>1822</v>
      </c>
      <c r="B23" s="218"/>
      <c r="C23" s="239">
        <v>43</v>
      </c>
      <c r="D23" s="239">
        <v>25</v>
      </c>
      <c r="E23" s="239">
        <v>25</v>
      </c>
      <c r="F23" s="239">
        <v>95</v>
      </c>
      <c r="G23" s="240">
        <v>0</v>
      </c>
      <c r="H23" s="240">
        <v>0</v>
      </c>
      <c r="I23" s="240">
        <v>57</v>
      </c>
      <c r="J23" s="240">
        <v>95</v>
      </c>
      <c r="K23" s="240">
        <v>57.51</v>
      </c>
    </row>
    <row r="24" spans="1:11">
      <c r="A24" s="234" t="s">
        <v>2341</v>
      </c>
      <c r="B24" s="235"/>
      <c r="C24" s="236"/>
      <c r="D24" s="236"/>
      <c r="E24" s="236"/>
      <c r="F24" s="236"/>
      <c r="G24" s="237"/>
      <c r="H24" s="237"/>
      <c r="I24" s="237"/>
      <c r="J24" s="237"/>
      <c r="K24" s="238"/>
    </row>
    <row r="25" spans="1:11">
      <c r="A25" s="225" t="s">
        <v>1822</v>
      </c>
      <c r="B25" s="218"/>
      <c r="C25" s="239">
        <v>4160</v>
      </c>
      <c r="D25" s="239">
        <v>0</v>
      </c>
      <c r="E25" s="239">
        <v>0</v>
      </c>
      <c r="F25" s="239">
        <v>0</v>
      </c>
      <c r="G25" s="240">
        <v>0</v>
      </c>
      <c r="H25" s="240">
        <v>0</v>
      </c>
      <c r="I25" s="240">
        <v>0</v>
      </c>
      <c r="J25" s="240">
        <v>95</v>
      </c>
      <c r="K25" s="240">
        <v>85.46</v>
      </c>
    </row>
    <row r="26" spans="1:11">
      <c r="A26" s="234" t="s">
        <v>243</v>
      </c>
      <c r="B26" s="235"/>
      <c r="C26" s="236"/>
      <c r="D26" s="236"/>
      <c r="E26" s="236"/>
      <c r="F26" s="236"/>
      <c r="G26" s="237"/>
      <c r="H26" s="237"/>
      <c r="I26" s="237"/>
      <c r="J26" s="237"/>
      <c r="K26" s="238"/>
    </row>
    <row r="27" spans="1:11">
      <c r="A27" s="225" t="s">
        <v>1822</v>
      </c>
      <c r="B27" s="218"/>
      <c r="C27" s="239">
        <v>3600</v>
      </c>
      <c r="D27" s="239">
        <v>0</v>
      </c>
      <c r="E27" s="239">
        <v>2399</v>
      </c>
      <c r="F27" s="239">
        <v>66.64</v>
      </c>
      <c r="G27" s="240">
        <v>9.1199999999999992</v>
      </c>
      <c r="H27" s="240">
        <v>4.5599999999999996</v>
      </c>
      <c r="I27" s="240">
        <v>66.64</v>
      </c>
      <c r="J27" s="240">
        <v>95</v>
      </c>
      <c r="K27" s="240">
        <v>63.31</v>
      </c>
    </row>
    <row r="28" spans="1:11">
      <c r="A28" s="225" t="s">
        <v>1823</v>
      </c>
      <c r="B28" s="218"/>
      <c r="C28" s="239">
        <v>13362803</v>
      </c>
      <c r="D28" s="239">
        <v>0</v>
      </c>
      <c r="E28" s="239">
        <v>942078</v>
      </c>
      <c r="F28" s="239">
        <v>7.05</v>
      </c>
      <c r="G28" s="240">
        <v>9.19</v>
      </c>
      <c r="H28" s="240">
        <v>2.48</v>
      </c>
      <c r="I28" s="240">
        <v>7.05</v>
      </c>
      <c r="J28" s="240">
        <v>95</v>
      </c>
      <c r="K28" s="240">
        <v>6.7</v>
      </c>
    </row>
    <row r="29" spans="1:11">
      <c r="A29" s="225" t="s">
        <v>1824</v>
      </c>
      <c r="B29" s="218"/>
      <c r="C29" s="239">
        <v>917768</v>
      </c>
      <c r="D29" s="239">
        <v>0</v>
      </c>
      <c r="E29" s="239">
        <v>70393</v>
      </c>
      <c r="F29" s="239">
        <v>7.67</v>
      </c>
      <c r="G29" s="240">
        <v>11.11</v>
      </c>
      <c r="H29" s="240">
        <v>4.68</v>
      </c>
      <c r="I29" s="240">
        <v>7.67</v>
      </c>
      <c r="J29" s="240">
        <v>95</v>
      </c>
      <c r="K29" s="240">
        <v>7.29</v>
      </c>
    </row>
    <row r="30" spans="1:11">
      <c r="A30" s="234" t="s">
        <v>244</v>
      </c>
      <c r="B30" s="235"/>
      <c r="C30" s="236"/>
      <c r="D30" s="236"/>
      <c r="E30" s="236"/>
      <c r="F30" s="236"/>
      <c r="G30" s="237"/>
      <c r="H30" s="237"/>
      <c r="I30" s="237"/>
      <c r="J30" s="237"/>
      <c r="K30" s="238"/>
    </row>
    <row r="31" spans="1:11">
      <c r="A31" s="225" t="s">
        <v>1822</v>
      </c>
      <c r="B31" s="218"/>
      <c r="C31" s="239">
        <v>586258</v>
      </c>
      <c r="D31" s="239">
        <v>314761</v>
      </c>
      <c r="E31" s="239">
        <v>313908</v>
      </c>
      <c r="F31" s="239">
        <v>99.82</v>
      </c>
      <c r="G31" s="240">
        <v>3.01</v>
      </c>
      <c r="H31" s="240">
        <v>0.28999999999999998</v>
      </c>
      <c r="I31" s="240">
        <v>53.54</v>
      </c>
      <c r="J31" s="240">
        <v>95</v>
      </c>
      <c r="K31" s="240">
        <v>47.12</v>
      </c>
    </row>
    <row r="32" spans="1:11">
      <c r="A32" s="225" t="s">
        <v>1823</v>
      </c>
      <c r="B32" s="218"/>
      <c r="C32" s="239">
        <v>20279611</v>
      </c>
      <c r="D32" s="239">
        <v>1297391</v>
      </c>
      <c r="E32" s="239">
        <v>1297391</v>
      </c>
      <c r="F32" s="239">
        <v>100</v>
      </c>
      <c r="G32" s="240" t="s">
        <v>615</v>
      </c>
      <c r="H32" s="240">
        <v>0.5</v>
      </c>
      <c r="I32" s="240">
        <v>35.200000000000003</v>
      </c>
      <c r="J32" s="240">
        <v>94</v>
      </c>
      <c r="K32" s="240">
        <v>10.25</v>
      </c>
    </row>
    <row r="33" spans="1:11">
      <c r="A33" s="225" t="s">
        <v>1824</v>
      </c>
      <c r="B33" s="218"/>
      <c r="C33" s="239">
        <v>3705070</v>
      </c>
      <c r="D33" s="239">
        <v>178999</v>
      </c>
      <c r="E33" s="239">
        <v>178999</v>
      </c>
      <c r="F33" s="239">
        <v>99.68</v>
      </c>
      <c r="G33" s="240">
        <v>0.85</v>
      </c>
      <c r="H33" s="240">
        <v>0.06</v>
      </c>
      <c r="I33" s="240">
        <v>4.83</v>
      </c>
      <c r="J33" s="240">
        <v>93</v>
      </c>
      <c r="K33" s="240">
        <v>9.61</v>
      </c>
    </row>
    <row r="34" spans="1:11">
      <c r="A34" s="243">
        <v>0</v>
      </c>
      <c r="B34" s="218"/>
      <c r="C34" s="239">
        <v>166661</v>
      </c>
      <c r="D34" s="239">
        <v>58660</v>
      </c>
      <c r="E34" s="239">
        <v>58660</v>
      </c>
      <c r="F34" s="239">
        <v>100</v>
      </c>
      <c r="G34" s="240" t="s">
        <v>615</v>
      </c>
      <c r="H34" s="240">
        <v>0</v>
      </c>
      <c r="I34" s="240">
        <v>35.200000000000003</v>
      </c>
      <c r="J34" s="240">
        <v>95</v>
      </c>
      <c r="K34" s="240">
        <v>48.45</v>
      </c>
    </row>
    <row r="35" spans="1:11" ht="13.5" thickBot="1">
      <c r="A35" s="244">
        <v>0</v>
      </c>
      <c r="B35" s="226"/>
      <c r="C35" s="245">
        <v>89428</v>
      </c>
      <c r="D35" s="245">
        <v>4957</v>
      </c>
      <c r="E35" s="245">
        <v>4957</v>
      </c>
      <c r="F35" s="245">
        <v>99.98</v>
      </c>
      <c r="G35" s="246" t="s">
        <v>615</v>
      </c>
      <c r="H35" s="246">
        <v>0</v>
      </c>
      <c r="I35" s="246">
        <v>5.54</v>
      </c>
      <c r="J35" s="246">
        <v>93</v>
      </c>
      <c r="K35" s="246">
        <v>10.49</v>
      </c>
    </row>
    <row r="36" spans="1:11">
      <c r="A36" s="234" t="s">
        <v>2353</v>
      </c>
      <c r="B36" s="235"/>
      <c r="C36" s="236"/>
      <c r="D36" s="236"/>
      <c r="E36" s="236"/>
      <c r="F36" s="236"/>
      <c r="G36" s="237"/>
      <c r="H36" s="237"/>
      <c r="I36" s="237"/>
      <c r="J36" s="237"/>
      <c r="K36" s="238"/>
    </row>
    <row r="37" spans="1:11">
      <c r="A37" s="225" t="s">
        <v>1822</v>
      </c>
      <c r="B37" s="218"/>
      <c r="C37" s="239">
        <v>30307.234512210001</v>
      </c>
      <c r="D37" s="239">
        <v>15029.357594605</v>
      </c>
      <c r="E37" s="239">
        <v>15029.357594605</v>
      </c>
      <c r="F37" s="239">
        <v>49.59</v>
      </c>
      <c r="G37" s="240">
        <v>20.2</v>
      </c>
      <c r="H37" s="240">
        <v>8.1</v>
      </c>
      <c r="I37" s="240">
        <v>49.59</v>
      </c>
      <c r="J37" s="242" t="s">
        <v>597</v>
      </c>
      <c r="K37" s="242" t="s">
        <v>597</v>
      </c>
    </row>
    <row r="38" spans="1:11">
      <c r="A38" s="225" t="s">
        <v>1823</v>
      </c>
      <c r="B38" s="218"/>
      <c r="C38" s="239">
        <v>50090423</v>
      </c>
      <c r="D38" s="239">
        <v>4618337</v>
      </c>
      <c r="E38" s="239">
        <v>4618337</v>
      </c>
      <c r="F38" s="239">
        <v>9.2200000000000006</v>
      </c>
      <c r="G38" s="240">
        <v>10</v>
      </c>
      <c r="H38" s="240">
        <v>2.2999999999999998</v>
      </c>
      <c r="I38" s="240">
        <v>9.2200000000000006</v>
      </c>
      <c r="J38" s="242" t="s">
        <v>598</v>
      </c>
      <c r="K38" s="242" t="s">
        <v>598</v>
      </c>
    </row>
    <row r="39" spans="1:11">
      <c r="A39" s="225" t="s">
        <v>1824</v>
      </c>
      <c r="B39" s="218"/>
      <c r="C39" s="239">
        <v>5436598</v>
      </c>
      <c r="D39" s="239">
        <v>450694</v>
      </c>
      <c r="E39" s="239">
        <v>450694</v>
      </c>
      <c r="F39" s="239">
        <v>8.2899999999999991</v>
      </c>
      <c r="G39" s="240">
        <v>8.9</v>
      </c>
      <c r="H39" s="240">
        <v>2</v>
      </c>
      <c r="I39" s="240">
        <v>8.2899999999999991</v>
      </c>
      <c r="J39" s="242" t="s">
        <v>599</v>
      </c>
      <c r="K39" s="242" t="s">
        <v>599</v>
      </c>
    </row>
    <row r="40" spans="1:11">
      <c r="A40" s="234" t="s">
        <v>2354</v>
      </c>
      <c r="B40" s="235"/>
      <c r="C40" s="236"/>
      <c r="D40" s="236"/>
      <c r="E40" s="236"/>
      <c r="F40" s="236"/>
      <c r="G40" s="237"/>
      <c r="H40" s="237"/>
      <c r="I40" s="237"/>
      <c r="J40" s="237"/>
      <c r="K40" s="238"/>
    </row>
    <row r="41" spans="1:11">
      <c r="A41" s="225" t="s">
        <v>1822</v>
      </c>
      <c r="B41" s="218"/>
      <c r="C41" s="239">
        <v>5624</v>
      </c>
      <c r="D41" s="239">
        <v>1007</v>
      </c>
      <c r="E41" s="239">
        <v>1007</v>
      </c>
      <c r="F41" s="239">
        <v>95.347255620240205</v>
      </c>
      <c r="G41" s="240">
        <v>5.5593922651933703</v>
      </c>
      <c r="H41" s="240">
        <v>0.61726409969489604</v>
      </c>
      <c r="I41" s="240">
        <v>17.909035615327447</v>
      </c>
      <c r="J41" s="240">
        <v>95</v>
      </c>
      <c r="K41" s="240">
        <v>17.909035615327447</v>
      </c>
    </row>
    <row r="42" spans="1:11">
      <c r="A42" s="225" t="s">
        <v>1823</v>
      </c>
      <c r="B42" s="218"/>
      <c r="C42" s="239">
        <v>6561660</v>
      </c>
      <c r="D42" s="239">
        <v>630760</v>
      </c>
      <c r="E42" s="239">
        <v>630760</v>
      </c>
      <c r="F42" s="239">
        <v>98.784069599455904</v>
      </c>
      <c r="G42" s="240">
        <v>12.6337033299697</v>
      </c>
      <c r="H42" s="240">
        <v>2.5241076147675501</v>
      </c>
      <c r="I42" s="240">
        <v>9.6128177417037115</v>
      </c>
      <c r="J42" s="240">
        <v>90</v>
      </c>
      <c r="K42" s="240">
        <v>9.6128177417037115</v>
      </c>
    </row>
    <row r="43" spans="1:11">
      <c r="A43" s="225" t="s">
        <v>1824</v>
      </c>
      <c r="B43" s="218"/>
      <c r="C43" s="239">
        <v>122809</v>
      </c>
      <c r="D43" s="239">
        <v>3607</v>
      </c>
      <c r="E43" s="239">
        <v>3607</v>
      </c>
      <c r="F43" s="239">
        <v>94.2506081773559</v>
      </c>
      <c r="G43" s="240">
        <v>19.680851063829799</v>
      </c>
      <c r="H43" s="240">
        <v>4.3582452603010395</v>
      </c>
      <c r="I43" s="240">
        <v>2.936751151809077</v>
      </c>
      <c r="J43" s="240">
        <v>90</v>
      </c>
      <c r="K43" s="240">
        <v>2.936751151809077</v>
      </c>
    </row>
    <row r="44" spans="1:11">
      <c r="A44" s="234" t="s">
        <v>2355</v>
      </c>
      <c r="B44" s="235"/>
      <c r="C44" s="236"/>
      <c r="D44" s="236"/>
      <c r="E44" s="236"/>
      <c r="F44" s="236"/>
      <c r="G44" s="237"/>
      <c r="H44" s="237"/>
      <c r="I44" s="237"/>
      <c r="J44" s="237"/>
      <c r="K44" s="238"/>
    </row>
    <row r="45" spans="1:11">
      <c r="A45" s="225" t="s">
        <v>1822</v>
      </c>
      <c r="B45" s="218"/>
      <c r="C45" s="239">
        <v>605</v>
      </c>
      <c r="D45" s="239">
        <v>320</v>
      </c>
      <c r="E45" s="239">
        <v>320</v>
      </c>
      <c r="F45" s="239">
        <v>605</v>
      </c>
      <c r="G45" s="240">
        <v>0</v>
      </c>
      <c r="H45" s="240">
        <v>0</v>
      </c>
      <c r="I45" s="240">
        <v>53</v>
      </c>
      <c r="J45" s="240">
        <v>95</v>
      </c>
      <c r="K45" s="240">
        <v>50</v>
      </c>
    </row>
    <row r="46" spans="1:11">
      <c r="A46" s="234" t="s">
        <v>248</v>
      </c>
      <c r="B46" s="235"/>
      <c r="C46" s="236"/>
      <c r="D46" s="236"/>
      <c r="E46" s="236"/>
      <c r="F46" s="236"/>
      <c r="G46" s="237"/>
      <c r="H46" s="237"/>
      <c r="I46" s="237"/>
      <c r="J46" s="237"/>
      <c r="K46" s="238"/>
    </row>
    <row r="47" spans="1:11">
      <c r="A47" s="225" t="s">
        <v>1823</v>
      </c>
      <c r="B47" s="218"/>
      <c r="C47" s="239">
        <v>10166204.119999999</v>
      </c>
      <c r="D47" s="239">
        <v>912925.13</v>
      </c>
      <c r="E47" s="239">
        <v>912925.13</v>
      </c>
      <c r="F47" s="239">
        <v>8.98</v>
      </c>
      <c r="G47" s="240">
        <v>10.050000000000001</v>
      </c>
      <c r="H47" s="240">
        <v>5.68</v>
      </c>
      <c r="I47" s="240">
        <v>8.98</v>
      </c>
      <c r="J47" s="240">
        <v>95</v>
      </c>
      <c r="K47" s="240">
        <v>8.5299999999999994</v>
      </c>
    </row>
    <row r="48" spans="1:11">
      <c r="A48" s="225" t="s">
        <v>1824</v>
      </c>
      <c r="B48" s="218"/>
      <c r="C48" s="239">
        <v>1378964.96</v>
      </c>
      <c r="D48" s="239">
        <v>97209.98</v>
      </c>
      <c r="E48" s="239">
        <v>97209.98</v>
      </c>
      <c r="F48" s="239">
        <v>7.05</v>
      </c>
      <c r="G48" s="240">
        <v>7.16</v>
      </c>
      <c r="H48" s="240">
        <v>2.12</v>
      </c>
      <c r="I48" s="240">
        <v>7.05</v>
      </c>
      <c r="J48" s="240">
        <v>95</v>
      </c>
      <c r="K48" s="240">
        <v>6.7</v>
      </c>
    </row>
    <row r="49" spans="1:11">
      <c r="A49" s="234" t="s">
        <v>435</v>
      </c>
      <c r="B49" s="235"/>
      <c r="C49" s="236"/>
      <c r="D49" s="236"/>
      <c r="E49" s="236"/>
      <c r="F49" s="236"/>
      <c r="G49" s="237"/>
      <c r="H49" s="237"/>
      <c r="I49" s="237"/>
      <c r="J49" s="237"/>
      <c r="K49" s="238"/>
    </row>
    <row r="50" spans="1:11">
      <c r="A50" s="225" t="s">
        <v>1822</v>
      </c>
      <c r="B50" s="218"/>
      <c r="C50" s="239">
        <v>138183.50296725731</v>
      </c>
      <c r="D50" s="239">
        <v>85300</v>
      </c>
      <c r="E50" s="239">
        <v>84803.520807538996</v>
      </c>
      <c r="F50" s="239">
        <v>0</v>
      </c>
      <c r="G50" s="240">
        <v>13.97</v>
      </c>
      <c r="H50" s="240">
        <v>4.4000000000000004</v>
      </c>
      <c r="I50" s="240">
        <v>61.370220747431226</v>
      </c>
      <c r="J50" s="240">
        <v>95</v>
      </c>
      <c r="K50" s="240">
        <v>52.47</v>
      </c>
    </row>
    <row r="51" spans="1:11">
      <c r="A51" s="225" t="s">
        <v>1823</v>
      </c>
      <c r="B51" s="218"/>
      <c r="C51" s="239">
        <v>27792.261484942766</v>
      </c>
      <c r="D51" s="239">
        <v>2993.5690437589078</v>
      </c>
      <c r="E51" s="239">
        <v>2950.5690437589078</v>
      </c>
      <c r="F51" s="239">
        <v>0</v>
      </c>
      <c r="G51" s="240">
        <v>0</v>
      </c>
      <c r="H51" s="240">
        <v>0</v>
      </c>
      <c r="I51" s="240">
        <v>10.616512964795835</v>
      </c>
      <c r="J51" s="240">
        <v>99</v>
      </c>
      <c r="K51" s="240">
        <v>10.3</v>
      </c>
    </row>
    <row r="52" spans="1:11">
      <c r="A52" s="225" t="s">
        <v>1824</v>
      </c>
      <c r="B52" s="218"/>
      <c r="C52" s="239">
        <v>1258.1431495676777</v>
      </c>
      <c r="D52" s="239">
        <v>81.734232453804012</v>
      </c>
      <c r="E52" s="239">
        <v>84.734232453804012</v>
      </c>
      <c r="F52" s="239">
        <v>0</v>
      </c>
      <c r="G52" s="240">
        <v>0</v>
      </c>
      <c r="H52" s="240">
        <v>0</v>
      </c>
      <c r="I52" s="240">
        <v>6.7348641911630107</v>
      </c>
      <c r="J52" s="240">
        <v>99</v>
      </c>
      <c r="K52" s="240">
        <v>6.53</v>
      </c>
    </row>
    <row r="53" spans="1:11">
      <c r="A53" s="234" t="s">
        <v>661</v>
      </c>
      <c r="B53" s="235"/>
      <c r="C53" s="236"/>
      <c r="D53" s="236"/>
      <c r="E53" s="236"/>
      <c r="F53" s="236"/>
      <c r="G53" s="237"/>
      <c r="H53" s="237"/>
      <c r="I53" s="237"/>
      <c r="J53" s="237"/>
      <c r="K53" s="238"/>
    </row>
    <row r="54" spans="1:11" ht="13.5" thickBot="1">
      <c r="A54" s="225" t="s">
        <v>1822</v>
      </c>
      <c r="B54" s="218"/>
      <c r="C54" s="239">
        <v>136</v>
      </c>
      <c r="D54" s="239">
        <v>98</v>
      </c>
      <c r="E54" s="239">
        <v>73</v>
      </c>
      <c r="F54" s="239">
        <v>52.9</v>
      </c>
      <c r="G54" s="240">
        <v>0</v>
      </c>
      <c r="H54" s="240">
        <v>0</v>
      </c>
      <c r="I54" s="240">
        <v>63.54</v>
      </c>
      <c r="J54" s="240">
        <v>96</v>
      </c>
      <c r="K54" s="240">
        <v>27.58</v>
      </c>
    </row>
    <row r="55" spans="1:11">
      <c r="A55" s="247" t="s">
        <v>252</v>
      </c>
      <c r="B55" s="230"/>
      <c r="C55" s="230"/>
      <c r="D55" s="230"/>
      <c r="E55" s="230"/>
      <c r="F55" s="230"/>
      <c r="G55" s="248"/>
      <c r="H55" s="248"/>
      <c r="I55" s="248"/>
      <c r="J55" s="248"/>
      <c r="K55" s="249"/>
    </row>
    <row r="56" spans="1:11">
      <c r="A56" s="250" t="s">
        <v>1822</v>
      </c>
      <c r="B56" s="232"/>
      <c r="C56" s="232">
        <v>123420</v>
      </c>
      <c r="D56" s="232">
        <v>73077</v>
      </c>
      <c r="E56" s="232">
        <v>73077</v>
      </c>
      <c r="F56" s="232">
        <v>59.21</v>
      </c>
      <c r="G56" s="240">
        <v>6.63</v>
      </c>
      <c r="H56" s="240">
        <v>0.35</v>
      </c>
      <c r="I56" s="240">
        <v>59.21</v>
      </c>
      <c r="J56" s="240">
        <v>95</v>
      </c>
      <c r="K56" s="251">
        <v>56.25</v>
      </c>
    </row>
    <row r="57" spans="1:11">
      <c r="A57" s="250" t="s">
        <v>1823</v>
      </c>
      <c r="B57" s="232"/>
      <c r="C57" s="232">
        <v>1838970</v>
      </c>
      <c r="D57" s="232">
        <v>228419</v>
      </c>
      <c r="E57" s="232">
        <v>228419</v>
      </c>
      <c r="F57" s="232">
        <v>12.42</v>
      </c>
      <c r="G57" s="240">
        <v>0.22</v>
      </c>
      <c r="H57" s="240">
        <v>0.01</v>
      </c>
      <c r="I57" s="240">
        <v>12.42</v>
      </c>
      <c r="J57" s="240">
        <v>95</v>
      </c>
      <c r="K57" s="251">
        <v>11.8</v>
      </c>
    </row>
    <row r="58" spans="1:11">
      <c r="A58" s="250" t="s">
        <v>1824</v>
      </c>
      <c r="B58" s="232"/>
      <c r="C58" s="232">
        <v>108911</v>
      </c>
      <c r="D58" s="232">
        <v>11545</v>
      </c>
      <c r="E58" s="232">
        <v>11545</v>
      </c>
      <c r="F58" s="232">
        <v>10.6</v>
      </c>
      <c r="G58" s="240">
        <v>0.14000000000000001</v>
      </c>
      <c r="H58" s="240">
        <v>0.01</v>
      </c>
      <c r="I58" s="240">
        <v>10.6</v>
      </c>
      <c r="J58" s="240">
        <v>95</v>
      </c>
      <c r="K58" s="251">
        <v>10.07</v>
      </c>
    </row>
    <row r="59" spans="1:11">
      <c r="A59" s="250">
        <v>0</v>
      </c>
      <c r="B59" s="232"/>
      <c r="C59" s="232">
        <v>22444</v>
      </c>
      <c r="D59" s="232">
        <v>591</v>
      </c>
      <c r="E59" s="232">
        <v>591</v>
      </c>
      <c r="F59" s="232">
        <v>2.63</v>
      </c>
      <c r="G59" s="240">
        <v>100</v>
      </c>
      <c r="H59" s="240">
        <v>100</v>
      </c>
      <c r="I59" s="240">
        <v>2.63</v>
      </c>
      <c r="J59" s="240">
        <v>95</v>
      </c>
      <c r="K59" s="251">
        <v>2.5</v>
      </c>
    </row>
    <row r="60" spans="1:11" ht="13.5" thickBot="1">
      <c r="A60" s="252">
        <v>0</v>
      </c>
      <c r="B60" s="253"/>
      <c r="C60" s="253">
        <v>3826</v>
      </c>
      <c r="D60" s="253">
        <v>101</v>
      </c>
      <c r="E60" s="253">
        <v>101</v>
      </c>
      <c r="F60" s="253">
        <v>2.63</v>
      </c>
      <c r="G60" s="246">
        <v>0</v>
      </c>
      <c r="H60" s="246">
        <v>0</v>
      </c>
      <c r="I60" s="246">
        <v>2.63</v>
      </c>
      <c r="J60" s="246">
        <v>95</v>
      </c>
      <c r="K60" s="254">
        <v>2.5</v>
      </c>
    </row>
    <row r="64" spans="1:11" ht="13.5" thickBot="1"/>
    <row r="65" spans="1:1" ht="13.5" thickBot="1">
      <c r="A65" s="609" t="s">
        <v>1909</v>
      </c>
    </row>
  </sheetData>
  <mergeCells count="3">
    <mergeCell ref="A5:K5"/>
    <mergeCell ref="A6:K6"/>
    <mergeCell ref="A9:A13"/>
  </mergeCells>
  <phoneticPr fontId="2" type="noConversion"/>
  <hyperlinks>
    <hyperlink ref="A1" location="icindekiler!A11" display="İÇİNDEKİLER"/>
    <hyperlink ref="A2" location="Index!A11" display="INDEX"/>
    <hyperlink ref="C1" location="'42-1'!A65" display="▼"/>
    <hyperlink ref="A65" location="'42-1'!A1" display="▲"/>
  </hyperlinks>
  <pageMargins left="0.34" right="0.22" top="1" bottom="1" header="0.5" footer="0.5"/>
  <pageSetup paperSize="9" scale="65" orientation="portrait" horizontalDpi="1200" verticalDpi="1200" r:id="rId1"/>
  <headerFooter alignWithMargins="0"/>
  <webPublishItems count="1">
    <webPublishItem id="13490" divId="Tablolar son_13490" sourceType="sheet" destinationFile="F:\karıştı valla\Tablolar\Tablolar Son\42-1.htm"/>
  </webPublishItem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A3" sqref="A3"/>
    </sheetView>
  </sheetViews>
  <sheetFormatPr defaultRowHeight="12.75"/>
  <cols>
    <col min="1" max="1" width="21" style="1" customWidth="1"/>
    <col min="2" max="2" width="0" style="1" hidden="1" customWidth="1"/>
    <col min="3" max="3" width="8.28515625" style="1" customWidth="1"/>
    <col min="4" max="4" width="14" style="1" customWidth="1"/>
    <col min="5" max="5" width="15.5703125" style="1" customWidth="1"/>
    <col min="6" max="6" width="14.140625" style="1" customWidth="1"/>
    <col min="7" max="7" width="14.7109375" style="1" customWidth="1"/>
    <col min="8" max="8" width="11.140625" style="1" customWidth="1"/>
    <col min="9" max="9" width="11.42578125" style="1" customWidth="1"/>
    <col min="10" max="10" width="12.85546875" style="1" customWidth="1"/>
    <col min="11" max="11" width="8" style="1" customWidth="1"/>
    <col min="12" max="12" width="11.42578125" style="1" customWidth="1"/>
    <col min="13" max="13" width="11.5703125" style="1" customWidth="1"/>
    <col min="14" max="14" width="15.42578125" style="1" customWidth="1"/>
    <col min="15" max="16384" width="9.140625" style="1"/>
  </cols>
  <sheetData>
    <row r="1" spans="1:14">
      <c r="A1" s="7" t="s">
        <v>1438</v>
      </c>
      <c r="C1" s="546" t="s">
        <v>1908</v>
      </c>
    </row>
    <row r="2" spans="1:14">
      <c r="A2" s="179" t="s">
        <v>1437</v>
      </c>
    </row>
    <row r="3" spans="1:14">
      <c r="A3" s="565" t="s">
        <v>2494</v>
      </c>
      <c r="B3" s="209"/>
      <c r="C3" s="210"/>
      <c r="D3" s="211"/>
      <c r="E3" s="211"/>
      <c r="F3" s="211"/>
      <c r="G3" s="211"/>
      <c r="H3" s="211"/>
      <c r="I3" s="211"/>
      <c r="J3" s="211"/>
      <c r="K3" s="211"/>
      <c r="L3" s="211"/>
      <c r="M3" s="566" t="s">
        <v>2495</v>
      </c>
      <c r="N3" s="211"/>
    </row>
    <row r="4" spans="1:14">
      <c r="A4" s="209"/>
      <c r="B4" s="209"/>
      <c r="C4" s="210"/>
      <c r="D4" s="211"/>
      <c r="E4" s="211"/>
      <c r="F4" s="211"/>
      <c r="G4" s="211"/>
      <c r="H4" s="212"/>
      <c r="I4" s="211"/>
      <c r="J4" s="211"/>
      <c r="K4" s="211"/>
      <c r="L4" s="211"/>
      <c r="M4" s="211"/>
      <c r="N4" s="211"/>
    </row>
    <row r="5" spans="1:14" ht="15">
      <c r="A5" s="823" t="s">
        <v>1783</v>
      </c>
      <c r="B5" s="823"/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601"/>
    </row>
    <row r="6" spans="1:14" ht="14.25">
      <c r="A6" s="819" t="s">
        <v>1784</v>
      </c>
      <c r="B6" s="819"/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600"/>
    </row>
    <row r="7" spans="1:14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14" ht="13.5" thickBot="1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14" ht="24" customHeight="1">
      <c r="A9" s="697" t="s">
        <v>2017</v>
      </c>
      <c r="B9" s="213"/>
      <c r="C9" s="824" t="s">
        <v>1877</v>
      </c>
      <c r="D9" s="824" t="s">
        <v>2068</v>
      </c>
      <c r="E9" s="824" t="s">
        <v>2069</v>
      </c>
      <c r="F9" s="824" t="s">
        <v>1878</v>
      </c>
      <c r="G9" s="824" t="s">
        <v>1879</v>
      </c>
      <c r="H9" s="824" t="s">
        <v>2070</v>
      </c>
      <c r="I9" s="824" t="s">
        <v>2071</v>
      </c>
      <c r="J9" s="827" t="s">
        <v>266</v>
      </c>
      <c r="K9" s="824" t="s">
        <v>1880</v>
      </c>
      <c r="L9" s="824" t="s">
        <v>1881</v>
      </c>
      <c r="M9" s="824" t="s">
        <v>1882</v>
      </c>
      <c r="N9" s="211"/>
    </row>
    <row r="10" spans="1:14" ht="24" customHeight="1">
      <c r="A10" s="698"/>
      <c r="B10" s="218"/>
      <c r="C10" s="825"/>
      <c r="D10" s="825"/>
      <c r="E10" s="825"/>
      <c r="F10" s="825"/>
      <c r="G10" s="825"/>
      <c r="H10" s="825"/>
      <c r="I10" s="825"/>
      <c r="J10" s="828"/>
      <c r="K10" s="825"/>
      <c r="L10" s="825"/>
      <c r="M10" s="825"/>
      <c r="N10" s="211"/>
    </row>
    <row r="11" spans="1:14" ht="24" customHeight="1">
      <c r="A11" s="698"/>
      <c r="B11" s="218"/>
      <c r="C11" s="825"/>
      <c r="D11" s="825"/>
      <c r="E11" s="825"/>
      <c r="F11" s="825"/>
      <c r="G11" s="825"/>
      <c r="H11" s="825"/>
      <c r="I11" s="825"/>
      <c r="J11" s="828"/>
      <c r="K11" s="825"/>
      <c r="L11" s="825"/>
      <c r="M11" s="825"/>
      <c r="N11" s="211"/>
    </row>
    <row r="12" spans="1:14" ht="24" customHeight="1">
      <c r="A12" s="698"/>
      <c r="B12" s="218"/>
      <c r="C12" s="825"/>
      <c r="D12" s="830" t="s">
        <v>2072</v>
      </c>
      <c r="E12" s="830" t="s">
        <v>2073</v>
      </c>
      <c r="F12" s="825"/>
      <c r="G12" s="825"/>
      <c r="H12" s="830" t="s">
        <v>2074</v>
      </c>
      <c r="I12" s="830" t="s">
        <v>2075</v>
      </c>
      <c r="J12" s="828"/>
      <c r="K12" s="825"/>
      <c r="L12" s="825"/>
      <c r="M12" s="825"/>
      <c r="N12" s="211"/>
    </row>
    <row r="13" spans="1:14" ht="24" customHeight="1" thickBot="1">
      <c r="A13" s="699"/>
      <c r="B13" s="226"/>
      <c r="C13" s="826"/>
      <c r="D13" s="831"/>
      <c r="E13" s="831"/>
      <c r="F13" s="826"/>
      <c r="G13" s="826"/>
      <c r="H13" s="831"/>
      <c r="I13" s="831"/>
      <c r="J13" s="829"/>
      <c r="K13" s="826"/>
      <c r="L13" s="826"/>
      <c r="M13" s="826"/>
      <c r="N13" s="211"/>
    </row>
    <row r="14" spans="1:14">
      <c r="A14" s="57" t="s">
        <v>466</v>
      </c>
      <c r="B14" s="21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1"/>
      <c r="N14" s="211"/>
    </row>
    <row r="15" spans="1:14">
      <c r="A15" s="59" t="s">
        <v>467</v>
      </c>
      <c r="B15" s="218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3"/>
      <c r="N15" s="211"/>
    </row>
    <row r="16" spans="1:14">
      <c r="A16" s="234" t="s">
        <v>632</v>
      </c>
      <c r="B16" s="235"/>
      <c r="C16" s="236"/>
      <c r="D16" s="236"/>
      <c r="E16" s="236"/>
      <c r="F16" s="236"/>
      <c r="G16" s="236"/>
      <c r="H16" s="236"/>
      <c r="I16" s="236"/>
      <c r="J16" s="255"/>
      <c r="K16" s="236"/>
      <c r="L16" s="236"/>
      <c r="M16" s="256"/>
      <c r="N16" s="257"/>
    </row>
    <row r="17" spans="1:14">
      <c r="A17" s="243" t="s">
        <v>2076</v>
      </c>
      <c r="B17" s="218"/>
      <c r="C17" s="239" t="s">
        <v>2077</v>
      </c>
      <c r="D17" s="239">
        <v>47179.045312545997</v>
      </c>
      <c r="E17" s="239">
        <v>54225.274447276999</v>
      </c>
      <c r="F17" s="239">
        <v>21674.027094076668</v>
      </c>
      <c r="G17" s="239">
        <v>19506.624384669001</v>
      </c>
      <c r="H17" s="239">
        <v>8.4307865650000008E-3</v>
      </c>
      <c r="I17" s="239">
        <v>1.2470444428000001E-2</v>
      </c>
      <c r="J17" s="258">
        <v>0.44024000000000002</v>
      </c>
      <c r="K17" s="239">
        <v>0</v>
      </c>
      <c r="L17" s="239">
        <v>0</v>
      </c>
      <c r="M17" s="233">
        <v>0.9</v>
      </c>
      <c r="N17" s="257"/>
    </row>
    <row r="18" spans="1:14">
      <c r="A18" s="234" t="s">
        <v>2345</v>
      </c>
      <c r="B18" s="235"/>
      <c r="C18" s="236"/>
      <c r="D18" s="236"/>
      <c r="E18" s="236"/>
      <c r="F18" s="236"/>
      <c r="G18" s="236"/>
      <c r="H18" s="236"/>
      <c r="I18" s="236"/>
      <c r="J18" s="255"/>
      <c r="K18" s="236"/>
      <c r="L18" s="236"/>
      <c r="M18" s="256"/>
      <c r="N18" s="257"/>
    </row>
    <row r="19" spans="1:14">
      <c r="A19" s="243" t="s">
        <v>2078</v>
      </c>
      <c r="B19" s="218"/>
      <c r="C19" s="239" t="s">
        <v>2079</v>
      </c>
      <c r="D19" s="239">
        <v>6189</v>
      </c>
      <c r="E19" s="239">
        <v>6785</v>
      </c>
      <c r="F19" s="239">
        <v>1695</v>
      </c>
      <c r="G19" s="239">
        <v>1332</v>
      </c>
      <c r="H19" s="239">
        <v>1000</v>
      </c>
      <c r="I19" s="239">
        <v>1220</v>
      </c>
      <c r="J19" s="258">
        <v>22</v>
      </c>
      <c r="K19" s="239">
        <v>0</v>
      </c>
      <c r="L19" s="239">
        <v>0</v>
      </c>
      <c r="M19" s="233">
        <v>90</v>
      </c>
      <c r="N19" s="257"/>
    </row>
    <row r="20" spans="1:14">
      <c r="A20" s="234" t="s">
        <v>243</v>
      </c>
      <c r="B20" s="235"/>
      <c r="C20" s="236"/>
      <c r="D20" s="236"/>
      <c r="E20" s="236"/>
      <c r="F20" s="236"/>
      <c r="G20" s="236"/>
      <c r="H20" s="236"/>
      <c r="I20" s="236"/>
      <c r="J20" s="255"/>
      <c r="K20" s="236"/>
      <c r="L20" s="236"/>
      <c r="M20" s="256"/>
      <c r="N20" s="257"/>
    </row>
    <row r="21" spans="1:14">
      <c r="A21" s="243" t="s">
        <v>2080</v>
      </c>
      <c r="B21" s="218"/>
      <c r="C21" s="239" t="s">
        <v>2079</v>
      </c>
      <c r="D21" s="239">
        <v>3806</v>
      </c>
      <c r="E21" s="239">
        <v>10407</v>
      </c>
      <c r="F21" s="239">
        <v>3034</v>
      </c>
      <c r="G21" s="239">
        <v>3034</v>
      </c>
      <c r="H21" s="239">
        <v>10000</v>
      </c>
      <c r="I21" s="239">
        <v>16664.32</v>
      </c>
      <c r="J21" s="258">
        <v>63.31</v>
      </c>
      <c r="K21" s="239">
        <v>9.1199999999999992</v>
      </c>
      <c r="L21" s="239">
        <v>4.5599999999999996</v>
      </c>
      <c r="M21" s="233">
        <v>95</v>
      </c>
      <c r="N21" s="257"/>
    </row>
    <row r="22" spans="1:14">
      <c r="A22" s="243" t="s">
        <v>2080</v>
      </c>
      <c r="B22" s="218"/>
      <c r="C22" s="239" t="s">
        <v>2081</v>
      </c>
      <c r="D22" s="239">
        <v>13506543</v>
      </c>
      <c r="E22" s="239">
        <v>20341308</v>
      </c>
      <c r="F22" s="239">
        <v>1134681</v>
      </c>
      <c r="G22" s="239">
        <v>1134681</v>
      </c>
      <c r="H22" s="239">
        <v>10000</v>
      </c>
      <c r="I22" s="239">
        <v>10706.95</v>
      </c>
      <c r="J22" s="258">
        <v>6.7</v>
      </c>
      <c r="K22" s="239">
        <v>9.19</v>
      </c>
      <c r="L22" s="239">
        <v>2.48</v>
      </c>
      <c r="M22" s="233">
        <v>95</v>
      </c>
      <c r="N22" s="257"/>
    </row>
    <row r="23" spans="1:14">
      <c r="A23" s="243" t="s">
        <v>2080</v>
      </c>
      <c r="B23" s="218"/>
      <c r="C23" s="239" t="s">
        <v>2082</v>
      </c>
      <c r="D23" s="239">
        <v>985194</v>
      </c>
      <c r="E23" s="239">
        <v>1810407</v>
      </c>
      <c r="F23" s="239">
        <v>92577</v>
      </c>
      <c r="G23" s="239">
        <v>92577</v>
      </c>
      <c r="H23" s="239">
        <v>10000</v>
      </c>
      <c r="I23" s="239">
        <v>10766.93</v>
      </c>
      <c r="J23" s="258">
        <v>7.29</v>
      </c>
      <c r="K23" s="239">
        <v>11.11</v>
      </c>
      <c r="L23" s="239">
        <v>4.68</v>
      </c>
      <c r="M23" s="233">
        <v>95</v>
      </c>
      <c r="N23" s="257"/>
    </row>
    <row r="24" spans="1:14">
      <c r="A24" s="234" t="s">
        <v>2352</v>
      </c>
      <c r="B24" s="235"/>
      <c r="C24" s="236"/>
      <c r="D24" s="236"/>
      <c r="E24" s="236"/>
      <c r="F24" s="236"/>
      <c r="G24" s="236"/>
      <c r="H24" s="236"/>
      <c r="I24" s="236"/>
      <c r="J24" s="255"/>
      <c r="K24" s="236"/>
      <c r="L24" s="236"/>
      <c r="M24" s="256"/>
      <c r="N24" s="257"/>
    </row>
    <row r="25" spans="1:14">
      <c r="A25" s="243" t="s">
        <v>2083</v>
      </c>
      <c r="B25" s="218"/>
      <c r="C25" s="239" t="s">
        <v>2083</v>
      </c>
      <c r="D25" s="239">
        <v>53220</v>
      </c>
      <c r="E25" s="239">
        <v>73736.86</v>
      </c>
      <c r="F25" s="239">
        <v>0</v>
      </c>
      <c r="G25" s="239">
        <v>25363.55</v>
      </c>
      <c r="H25" s="239">
        <v>30453.77</v>
      </c>
      <c r="I25" s="239">
        <v>46185.34</v>
      </c>
      <c r="J25" s="258">
        <v>51.66</v>
      </c>
      <c r="K25" s="239">
        <v>0.15</v>
      </c>
      <c r="L25" s="239">
        <v>0.09</v>
      </c>
      <c r="M25" s="233">
        <v>90</v>
      </c>
      <c r="N25" s="257"/>
    </row>
    <row r="26" spans="1:14">
      <c r="A26" s="243" t="s">
        <v>2081</v>
      </c>
      <c r="B26" s="218"/>
      <c r="C26" s="239" t="s">
        <v>2081</v>
      </c>
      <c r="D26" s="239">
        <v>5431450</v>
      </c>
      <c r="E26" s="239">
        <v>9373623.2400000002</v>
      </c>
      <c r="F26" s="239">
        <v>0</v>
      </c>
      <c r="G26" s="239">
        <v>469348.52</v>
      </c>
      <c r="H26" s="239">
        <v>11.91</v>
      </c>
      <c r="I26" s="239">
        <v>12.89</v>
      </c>
      <c r="J26" s="258">
        <v>8.25</v>
      </c>
      <c r="K26" s="239">
        <v>0.15</v>
      </c>
      <c r="L26" s="239">
        <v>0.08</v>
      </c>
      <c r="M26" s="233">
        <v>90</v>
      </c>
      <c r="N26" s="257"/>
    </row>
    <row r="27" spans="1:14">
      <c r="A27" s="243" t="s">
        <v>2082</v>
      </c>
      <c r="B27" s="218"/>
      <c r="C27" s="239">
        <v>0</v>
      </c>
      <c r="D27" s="239">
        <v>0</v>
      </c>
      <c r="E27" s="239">
        <v>0</v>
      </c>
      <c r="F27" s="239">
        <v>0</v>
      </c>
      <c r="G27" s="239">
        <v>0</v>
      </c>
      <c r="H27" s="239">
        <v>0</v>
      </c>
      <c r="I27" s="239">
        <v>0</v>
      </c>
      <c r="J27" s="258">
        <v>0</v>
      </c>
      <c r="K27" s="239">
        <v>0</v>
      </c>
      <c r="L27" s="239">
        <v>0</v>
      </c>
      <c r="M27" s="233">
        <v>0</v>
      </c>
      <c r="N27" s="257"/>
    </row>
    <row r="28" spans="1:14">
      <c r="A28" s="234" t="s">
        <v>245</v>
      </c>
      <c r="B28" s="235"/>
      <c r="C28" s="236"/>
      <c r="D28" s="236"/>
      <c r="E28" s="236"/>
      <c r="F28" s="236"/>
      <c r="G28" s="236"/>
      <c r="H28" s="236"/>
      <c r="I28" s="236"/>
      <c r="J28" s="255"/>
      <c r="K28" s="236"/>
      <c r="L28" s="236"/>
      <c r="M28" s="256"/>
      <c r="N28" s="257"/>
    </row>
    <row r="29" spans="1:14">
      <c r="A29" s="243" t="s">
        <v>2083</v>
      </c>
      <c r="B29" s="218"/>
      <c r="C29" s="239" t="s">
        <v>2083</v>
      </c>
      <c r="D29" s="239">
        <v>9134.3134066520597</v>
      </c>
      <c r="E29" s="239">
        <v>15467.637376041301</v>
      </c>
      <c r="F29" s="239">
        <v>5099.8478096819999</v>
      </c>
      <c r="G29" s="239">
        <v>4757.2197640533795</v>
      </c>
      <c r="H29" s="239">
        <v>334097</v>
      </c>
      <c r="I29" s="239">
        <v>498264</v>
      </c>
      <c r="J29" s="258">
        <v>49.137525928098725</v>
      </c>
      <c r="K29" s="239">
        <v>0.1</v>
      </c>
      <c r="L29" s="239">
        <v>0.05</v>
      </c>
      <c r="M29" s="233">
        <v>0.9</v>
      </c>
      <c r="N29" s="257"/>
    </row>
    <row r="30" spans="1:14">
      <c r="A30" s="243" t="s">
        <v>2081</v>
      </c>
      <c r="B30" s="218"/>
      <c r="C30" s="239" t="s">
        <v>2081</v>
      </c>
      <c r="D30" s="239">
        <v>359379484819.18872</v>
      </c>
      <c r="E30" s="239">
        <v>1180913237474.2964</v>
      </c>
      <c r="F30" s="239">
        <v>209952686573.44852</v>
      </c>
      <c r="G30" s="239">
        <v>209759655562.25253</v>
      </c>
      <c r="H30" s="239">
        <v>1849942</v>
      </c>
      <c r="I30" s="239">
        <v>1968478</v>
      </c>
      <c r="J30" s="258">
        <v>6.4075522367728288</v>
      </c>
      <c r="K30" s="239">
        <v>0.18</v>
      </c>
      <c r="L30" s="239">
        <v>0.02</v>
      </c>
      <c r="M30" s="233">
        <v>0.9</v>
      </c>
      <c r="N30" s="257"/>
    </row>
    <row r="31" spans="1:14">
      <c r="A31" s="243" t="s">
        <v>2084</v>
      </c>
      <c r="B31" s="218"/>
      <c r="C31" s="239" t="s">
        <v>2084</v>
      </c>
      <c r="D31" s="239">
        <v>41542778932.262985</v>
      </c>
      <c r="E31" s="239">
        <v>350750596408.94165</v>
      </c>
      <c r="F31" s="239">
        <v>28629911805.470245</v>
      </c>
      <c r="G31" s="239">
        <v>28609594937.593346</v>
      </c>
      <c r="H31" s="239">
        <v>985001</v>
      </c>
      <c r="I31" s="239">
        <v>1142638</v>
      </c>
      <c r="J31" s="258">
        <v>16.003740097725782</v>
      </c>
      <c r="K31" s="239">
        <v>0</v>
      </c>
      <c r="L31" s="239">
        <v>0.01</v>
      </c>
      <c r="M31" s="233">
        <v>0.9</v>
      </c>
      <c r="N31" s="257"/>
    </row>
    <row r="32" spans="1:14">
      <c r="A32" s="243" t="s">
        <v>2085</v>
      </c>
      <c r="B32" s="218"/>
      <c r="C32" s="239" t="s">
        <v>2085</v>
      </c>
      <c r="D32" s="239">
        <v>0</v>
      </c>
      <c r="E32" s="239">
        <v>0</v>
      </c>
      <c r="F32" s="239">
        <v>0</v>
      </c>
      <c r="G32" s="239">
        <v>0</v>
      </c>
      <c r="H32" s="239">
        <v>201234</v>
      </c>
      <c r="I32" s="239">
        <v>300115</v>
      </c>
      <c r="J32" s="258">
        <v>49.137322718824848</v>
      </c>
      <c r="K32" s="239">
        <v>0</v>
      </c>
      <c r="L32" s="239">
        <v>0</v>
      </c>
      <c r="M32" s="233">
        <v>0.95</v>
      </c>
      <c r="N32" s="211"/>
    </row>
    <row r="33" spans="1:14">
      <c r="A33" s="234" t="s">
        <v>246</v>
      </c>
      <c r="B33" s="235"/>
      <c r="C33" s="236"/>
      <c r="D33" s="236"/>
      <c r="E33" s="236"/>
      <c r="F33" s="236"/>
      <c r="G33" s="236"/>
      <c r="H33" s="236"/>
      <c r="I33" s="236"/>
      <c r="J33" s="255"/>
      <c r="K33" s="236"/>
      <c r="L33" s="236"/>
      <c r="M33" s="256"/>
      <c r="N33" s="257"/>
    </row>
    <row r="34" spans="1:14">
      <c r="A34" s="243" t="s">
        <v>2086</v>
      </c>
      <c r="B34" s="218"/>
      <c r="C34" s="239" t="s">
        <v>2079</v>
      </c>
      <c r="D34" s="239">
        <v>17618</v>
      </c>
      <c r="E34" s="239">
        <v>37324</v>
      </c>
      <c r="F34" s="239">
        <v>9608</v>
      </c>
      <c r="G34" s="239">
        <v>8647</v>
      </c>
      <c r="H34" s="239">
        <v>9.9119199999999994E-3</v>
      </c>
      <c r="I34" s="239">
        <v>1.4563410000000001E-2</v>
      </c>
      <c r="J34" s="258">
        <v>46.93</v>
      </c>
      <c r="K34" s="239">
        <v>67.67</v>
      </c>
      <c r="L34" s="239">
        <v>13.95</v>
      </c>
      <c r="M34" s="233">
        <v>90</v>
      </c>
      <c r="N34" s="257"/>
    </row>
    <row r="35" spans="1:14">
      <c r="A35" s="243" t="s">
        <v>2087</v>
      </c>
      <c r="B35" s="218"/>
      <c r="C35" s="239" t="s">
        <v>2081</v>
      </c>
      <c r="D35" s="239">
        <v>1577</v>
      </c>
      <c r="E35" s="239">
        <v>3162</v>
      </c>
      <c r="F35" s="239">
        <v>158</v>
      </c>
      <c r="G35" s="239">
        <v>143</v>
      </c>
      <c r="H35" s="239">
        <v>1.11E-6</v>
      </c>
      <c r="I35" s="239">
        <v>1.1799999999999999E-6</v>
      </c>
      <c r="J35" s="258">
        <v>7.09</v>
      </c>
      <c r="K35" s="239">
        <v>0</v>
      </c>
      <c r="L35" s="239">
        <v>0</v>
      </c>
      <c r="M35" s="233">
        <v>90</v>
      </c>
      <c r="N35" s="257"/>
    </row>
    <row r="36" spans="1:14">
      <c r="A36" s="243" t="s">
        <v>2088</v>
      </c>
      <c r="B36" s="218"/>
      <c r="C36" s="239" t="s">
        <v>2082</v>
      </c>
      <c r="D36" s="239">
        <v>62</v>
      </c>
      <c r="E36" s="239">
        <v>335</v>
      </c>
      <c r="F36" s="239">
        <v>13</v>
      </c>
      <c r="G36" s="239">
        <v>12</v>
      </c>
      <c r="H36" s="239">
        <v>1.04E-6</v>
      </c>
      <c r="I36" s="239">
        <v>1.1000000000000001E-6</v>
      </c>
      <c r="J36" s="258">
        <v>6.09</v>
      </c>
      <c r="K36" s="239">
        <v>0</v>
      </c>
      <c r="L36" s="239">
        <v>0</v>
      </c>
      <c r="M36" s="233">
        <v>90</v>
      </c>
      <c r="N36" s="257"/>
    </row>
    <row r="37" spans="1:14">
      <c r="A37" s="234" t="s">
        <v>434</v>
      </c>
      <c r="B37" s="235"/>
      <c r="C37" s="236"/>
      <c r="D37" s="236"/>
      <c r="E37" s="236"/>
      <c r="F37" s="236"/>
      <c r="G37" s="236"/>
      <c r="H37" s="236"/>
      <c r="I37" s="236"/>
      <c r="J37" s="255"/>
      <c r="K37" s="236"/>
      <c r="L37" s="236"/>
      <c r="M37" s="256"/>
      <c r="N37" s="257"/>
    </row>
    <row r="38" spans="1:14">
      <c r="A38" s="243" t="s">
        <v>2089</v>
      </c>
      <c r="B38" s="218"/>
      <c r="C38" s="239" t="s">
        <v>2079</v>
      </c>
      <c r="D38" s="239">
        <v>83529.108628165006</v>
      </c>
      <c r="E38" s="239">
        <v>156997.73170602499</v>
      </c>
      <c r="F38" s="239">
        <v>48707</v>
      </c>
      <c r="G38" s="239">
        <v>48707</v>
      </c>
      <c r="H38" s="239">
        <v>546896.02399999998</v>
      </c>
      <c r="I38" s="239">
        <v>841138.58200000005</v>
      </c>
      <c r="J38" s="258">
        <v>54</v>
      </c>
      <c r="K38" s="239">
        <v>5.0999999999999996</v>
      </c>
      <c r="L38" s="239">
        <v>1.8</v>
      </c>
      <c r="M38" s="233">
        <v>90</v>
      </c>
      <c r="N38" s="257"/>
    </row>
    <row r="39" spans="1:14">
      <c r="A39" s="243" t="s">
        <v>2090</v>
      </c>
      <c r="B39" s="218"/>
      <c r="C39" s="239" t="s">
        <v>2091</v>
      </c>
      <c r="D39" s="239">
        <v>43801464.776000001</v>
      </c>
      <c r="E39" s="239">
        <v>74659041.9773058</v>
      </c>
      <c r="F39" s="239">
        <v>6086441</v>
      </c>
      <c r="G39" s="239">
        <v>6086441</v>
      </c>
      <c r="H39" s="239">
        <v>1.88157</v>
      </c>
      <c r="I39" s="239">
        <v>2.09165</v>
      </c>
      <c r="J39" s="258">
        <v>11</v>
      </c>
      <c r="K39" s="239">
        <v>6.3</v>
      </c>
      <c r="L39" s="239">
        <v>1.3</v>
      </c>
      <c r="M39" s="233">
        <v>90</v>
      </c>
      <c r="N39" s="257"/>
    </row>
    <row r="40" spans="1:14">
      <c r="A40" s="234" t="s">
        <v>2356</v>
      </c>
      <c r="B40" s="235"/>
      <c r="C40" s="236"/>
      <c r="D40" s="236"/>
      <c r="E40" s="236"/>
      <c r="F40" s="236"/>
      <c r="G40" s="236"/>
      <c r="H40" s="236"/>
      <c r="I40" s="236"/>
      <c r="J40" s="255"/>
      <c r="K40" s="236"/>
      <c r="L40" s="236"/>
      <c r="M40" s="256"/>
      <c r="N40" s="257"/>
    </row>
    <row r="41" spans="1:14">
      <c r="A41" s="243">
        <v>5</v>
      </c>
      <c r="B41" s="218"/>
      <c r="C41" s="239" t="s">
        <v>2083</v>
      </c>
      <c r="D41" s="239">
        <v>1933.764714555</v>
      </c>
      <c r="E41" s="239">
        <v>2310.8621053259999</v>
      </c>
      <c r="F41" s="239">
        <v>445.36453579267396</v>
      </c>
      <c r="G41" s="239">
        <v>400.82808221340656</v>
      </c>
      <c r="H41" s="239">
        <v>2212101.4874</v>
      </c>
      <c r="I41" s="239">
        <v>3163311.6784000001</v>
      </c>
      <c r="J41" s="258">
        <v>0.43000296162632567</v>
      </c>
      <c r="K41" s="239">
        <v>0.22</v>
      </c>
      <c r="L41" s="239">
        <v>0.06</v>
      </c>
      <c r="M41" s="233">
        <v>0.9</v>
      </c>
      <c r="N41" s="257"/>
    </row>
    <row r="42" spans="1:14">
      <c r="A42" s="243">
        <v>1001</v>
      </c>
      <c r="B42" s="218"/>
      <c r="C42" s="239" t="s">
        <v>2081</v>
      </c>
      <c r="D42" s="239">
        <v>10820.479070784639</v>
      </c>
      <c r="E42" s="239">
        <v>12025.4683567799</v>
      </c>
      <c r="F42" s="239">
        <v>963.04461414185323</v>
      </c>
      <c r="G42" s="239">
        <v>866.74015272766792</v>
      </c>
      <c r="H42" s="239">
        <v>2.4889000000000001</v>
      </c>
      <c r="I42" s="239">
        <v>2.7233999999999998</v>
      </c>
      <c r="J42" s="258">
        <v>9.4218329382457888E-2</v>
      </c>
      <c r="K42" s="239">
        <v>0.12</v>
      </c>
      <c r="L42" s="239">
        <v>0.03</v>
      </c>
      <c r="M42" s="233">
        <v>0.9</v>
      </c>
      <c r="N42" s="257"/>
    </row>
    <row r="43" spans="1:14">
      <c r="A43" s="243">
        <v>1002</v>
      </c>
      <c r="B43" s="218"/>
      <c r="C43" s="239" t="s">
        <v>2082</v>
      </c>
      <c r="D43" s="239">
        <v>696.42552543488</v>
      </c>
      <c r="E43" s="239">
        <v>1252.96697059803</v>
      </c>
      <c r="F43" s="239">
        <v>204.36631902530399</v>
      </c>
      <c r="G43" s="239">
        <v>18.392968712277359</v>
      </c>
      <c r="H43" s="239">
        <v>1.3646</v>
      </c>
      <c r="I43" s="239">
        <v>1.4174</v>
      </c>
      <c r="J43" s="258">
        <v>3.8692657188919899E-2</v>
      </c>
      <c r="K43" s="239">
        <v>0.17</v>
      </c>
      <c r="L43" s="239">
        <v>0.04</v>
      </c>
      <c r="M43" s="233">
        <v>0.9</v>
      </c>
      <c r="N43" s="257"/>
    </row>
    <row r="44" spans="1:14">
      <c r="A44" s="234" t="s">
        <v>247</v>
      </c>
      <c r="B44" s="235"/>
      <c r="C44" s="236"/>
      <c r="D44" s="236"/>
      <c r="E44" s="236"/>
      <c r="F44" s="236"/>
      <c r="G44" s="236"/>
      <c r="H44" s="236"/>
      <c r="I44" s="236"/>
      <c r="J44" s="255"/>
      <c r="K44" s="236"/>
      <c r="L44" s="236"/>
      <c r="M44" s="256"/>
      <c r="N44" s="257"/>
    </row>
    <row r="45" spans="1:14">
      <c r="A45" s="243" t="s">
        <v>2092</v>
      </c>
      <c r="B45" s="218"/>
      <c r="C45" s="239" t="s">
        <v>2084</v>
      </c>
      <c r="D45" s="239">
        <v>262.95590244800002</v>
      </c>
      <c r="E45" s="239">
        <v>1509</v>
      </c>
      <c r="F45" s="239">
        <v>0</v>
      </c>
      <c r="G45" s="239">
        <v>0</v>
      </c>
      <c r="H45" s="239">
        <v>1149328</v>
      </c>
      <c r="I45" s="239">
        <v>1222903</v>
      </c>
      <c r="J45" s="258">
        <v>6.4015668286163674</v>
      </c>
      <c r="K45" s="239">
        <v>0.15</v>
      </c>
      <c r="L45" s="239">
        <v>0.06</v>
      </c>
      <c r="M45" s="233">
        <v>90</v>
      </c>
      <c r="N45" s="257"/>
    </row>
    <row r="46" spans="1:14">
      <c r="A46" s="243" t="s">
        <v>2093</v>
      </c>
      <c r="B46" s="218"/>
      <c r="C46" s="239" t="s">
        <v>2079</v>
      </c>
      <c r="D46" s="239">
        <v>143.142868394</v>
      </c>
      <c r="E46" s="239">
        <v>177</v>
      </c>
      <c r="F46" s="239">
        <v>0</v>
      </c>
      <c r="G46" s="239">
        <v>0</v>
      </c>
      <c r="H46" s="239">
        <v>1402709</v>
      </c>
      <c r="I46" s="239">
        <v>2104538</v>
      </c>
      <c r="J46" s="258">
        <v>50.033827401121677</v>
      </c>
      <c r="K46" s="239">
        <v>0.12</v>
      </c>
      <c r="L46" s="239">
        <v>0.01</v>
      </c>
      <c r="M46" s="233">
        <v>90</v>
      </c>
      <c r="N46" s="257"/>
    </row>
    <row r="47" spans="1:14">
      <c r="A47" s="243" t="s">
        <v>2094</v>
      </c>
      <c r="B47" s="218"/>
      <c r="C47" s="239" t="s">
        <v>2081</v>
      </c>
      <c r="D47" s="239">
        <v>12030.62987739</v>
      </c>
      <c r="E47" s="239">
        <v>16046</v>
      </c>
      <c r="F47" s="239">
        <v>0</v>
      </c>
      <c r="G47" s="239">
        <v>0</v>
      </c>
      <c r="H47" s="239">
        <v>1127562</v>
      </c>
      <c r="I47" s="239">
        <v>1032679</v>
      </c>
      <c r="J47" s="258">
        <v>-8.4148809555483428</v>
      </c>
      <c r="K47" s="239">
        <v>0.17</v>
      </c>
      <c r="L47" s="239">
        <v>0.05</v>
      </c>
      <c r="M47" s="233">
        <v>90</v>
      </c>
      <c r="N47" s="257"/>
    </row>
    <row r="48" spans="1:14">
      <c r="A48" s="243" t="s">
        <v>2095</v>
      </c>
      <c r="B48" s="218"/>
      <c r="C48" s="239" t="s">
        <v>2084</v>
      </c>
      <c r="D48" s="239">
        <v>23.958389663999998</v>
      </c>
      <c r="E48" s="239">
        <v>30</v>
      </c>
      <c r="F48" s="239">
        <v>0</v>
      </c>
      <c r="G48" s="239">
        <v>0</v>
      </c>
      <c r="H48" s="239">
        <v>1569601</v>
      </c>
      <c r="I48" s="239">
        <v>1670080</v>
      </c>
      <c r="J48" s="258">
        <v>6.401563199819571</v>
      </c>
      <c r="K48" s="239">
        <v>0</v>
      </c>
      <c r="L48" s="239">
        <v>0</v>
      </c>
      <c r="M48" s="233">
        <v>90</v>
      </c>
      <c r="N48" s="211"/>
    </row>
    <row r="49" spans="1:14" ht="13.5" thickBot="1">
      <c r="A49" s="244" t="s">
        <v>2096</v>
      </c>
      <c r="B49" s="226"/>
      <c r="C49" s="245" t="s">
        <v>2079</v>
      </c>
      <c r="D49" s="245">
        <v>779.64086436800005</v>
      </c>
      <c r="E49" s="245">
        <v>976</v>
      </c>
      <c r="F49" s="245">
        <v>0</v>
      </c>
      <c r="G49" s="245">
        <v>0</v>
      </c>
      <c r="H49" s="245">
        <v>1915636</v>
      </c>
      <c r="I49" s="245">
        <v>2874102</v>
      </c>
      <c r="J49" s="259">
        <v>50.033826885692264</v>
      </c>
      <c r="K49" s="245">
        <v>0</v>
      </c>
      <c r="L49" s="245">
        <v>0</v>
      </c>
      <c r="M49" s="260">
        <v>90</v>
      </c>
      <c r="N49" s="257"/>
    </row>
    <row r="50" spans="1:14">
      <c r="A50" s="234" t="s">
        <v>2357</v>
      </c>
      <c r="B50" s="235"/>
      <c r="C50" s="236"/>
      <c r="D50" s="236"/>
      <c r="E50" s="236"/>
      <c r="F50" s="236"/>
      <c r="G50" s="236"/>
      <c r="H50" s="236"/>
      <c r="I50" s="236"/>
      <c r="J50" s="255"/>
      <c r="K50" s="236"/>
      <c r="L50" s="236"/>
      <c r="M50" s="256"/>
      <c r="N50" s="257"/>
    </row>
    <row r="51" spans="1:14">
      <c r="A51" s="243" t="s">
        <v>2083</v>
      </c>
      <c r="B51" s="218"/>
      <c r="C51" s="239">
        <v>0</v>
      </c>
      <c r="D51" s="239">
        <v>4082</v>
      </c>
      <c r="E51" s="239">
        <v>4161</v>
      </c>
      <c r="F51" s="239">
        <v>2019</v>
      </c>
      <c r="G51" s="239">
        <v>2019</v>
      </c>
      <c r="H51" s="239">
        <v>14137837.73</v>
      </c>
      <c r="I51" s="239">
        <v>20140671.791745752</v>
      </c>
      <c r="J51" s="258">
        <v>43.67</v>
      </c>
      <c r="K51" s="239">
        <v>0</v>
      </c>
      <c r="L51" s="239">
        <v>0</v>
      </c>
      <c r="M51" s="233">
        <v>90</v>
      </c>
      <c r="N51" s="257"/>
    </row>
    <row r="52" spans="1:14">
      <c r="A52" s="243" t="s">
        <v>2081</v>
      </c>
      <c r="B52" s="218"/>
      <c r="C52" s="239">
        <v>0</v>
      </c>
      <c r="D52" s="239">
        <v>3227</v>
      </c>
      <c r="E52" s="239">
        <v>2627</v>
      </c>
      <c r="F52" s="239">
        <v>87</v>
      </c>
      <c r="G52" s="239">
        <v>87</v>
      </c>
      <c r="H52" s="239">
        <v>158.22</v>
      </c>
      <c r="I52" s="239">
        <v>162.86337314726865</v>
      </c>
      <c r="J52" s="258">
        <v>2.99</v>
      </c>
      <c r="K52" s="239">
        <v>0</v>
      </c>
      <c r="L52" s="239">
        <v>0</v>
      </c>
      <c r="M52" s="233">
        <v>90</v>
      </c>
      <c r="N52" s="257"/>
    </row>
    <row r="53" spans="1:14">
      <c r="A53" s="243" t="s">
        <v>2082</v>
      </c>
      <c r="B53" s="218"/>
      <c r="C53" s="239">
        <v>0</v>
      </c>
      <c r="D53" s="239">
        <v>1046</v>
      </c>
      <c r="E53" s="239">
        <v>859</v>
      </c>
      <c r="F53" s="239">
        <v>31</v>
      </c>
      <c r="G53" s="239">
        <v>31</v>
      </c>
      <c r="H53" s="239">
        <v>79.56</v>
      </c>
      <c r="I53" s="239">
        <v>82.063816670967114</v>
      </c>
      <c r="J53" s="258">
        <v>3.22</v>
      </c>
      <c r="K53" s="239">
        <v>0</v>
      </c>
      <c r="L53" s="239">
        <v>0</v>
      </c>
      <c r="M53" s="233">
        <v>90</v>
      </c>
      <c r="N53" s="257"/>
    </row>
    <row r="54" spans="1:14">
      <c r="A54" s="234" t="s">
        <v>2358</v>
      </c>
      <c r="B54" s="235"/>
      <c r="C54" s="236"/>
      <c r="D54" s="236"/>
      <c r="E54" s="236"/>
      <c r="F54" s="236"/>
      <c r="G54" s="236"/>
      <c r="H54" s="236"/>
      <c r="I54" s="236"/>
      <c r="J54" s="255"/>
      <c r="K54" s="236"/>
      <c r="L54" s="236"/>
      <c r="M54" s="256"/>
      <c r="N54" s="257"/>
    </row>
    <row r="55" spans="1:14">
      <c r="A55" s="243" t="s">
        <v>2083</v>
      </c>
      <c r="B55" s="218"/>
      <c r="C55" s="239" t="s">
        <v>2083</v>
      </c>
      <c r="D55" s="239">
        <v>9259</v>
      </c>
      <c r="E55" s="239">
        <v>11422</v>
      </c>
      <c r="F55" s="239">
        <v>4511</v>
      </c>
      <c r="G55" s="239">
        <v>4285</v>
      </c>
      <c r="H55" s="239">
        <v>13443.7</v>
      </c>
      <c r="I55" s="239">
        <v>20388.79</v>
      </c>
      <c r="J55" s="258">
        <v>51.66</v>
      </c>
      <c r="K55" s="239">
        <v>0</v>
      </c>
      <c r="L55" s="239">
        <v>0</v>
      </c>
      <c r="M55" s="233">
        <v>95</v>
      </c>
      <c r="N55" s="257"/>
    </row>
    <row r="56" spans="1:14">
      <c r="A56" s="243" t="s">
        <v>2081</v>
      </c>
      <c r="B56" s="218"/>
      <c r="C56" s="239" t="s">
        <v>2081</v>
      </c>
      <c r="D56" s="239">
        <v>1994754.3</v>
      </c>
      <c r="E56" s="239">
        <v>2477954.73</v>
      </c>
      <c r="F56" s="239">
        <v>376972.3</v>
      </c>
      <c r="G56" s="239">
        <v>358123.68</v>
      </c>
      <c r="H56" s="239">
        <v>190.12</v>
      </c>
      <c r="I56" s="239">
        <v>222.29</v>
      </c>
      <c r="J56" s="258">
        <v>16.920000000000002</v>
      </c>
      <c r="K56" s="239">
        <v>0</v>
      </c>
      <c r="L56" s="239">
        <v>0</v>
      </c>
      <c r="M56" s="233">
        <v>95</v>
      </c>
      <c r="N56" s="257"/>
    </row>
    <row r="57" spans="1:14">
      <c r="A57" s="243" t="s">
        <v>2082</v>
      </c>
      <c r="B57" s="218"/>
      <c r="C57" s="239" t="s">
        <v>2082</v>
      </c>
      <c r="D57" s="239">
        <v>25564193.25</v>
      </c>
      <c r="E57" s="239">
        <v>23248899.870000001</v>
      </c>
      <c r="F57" s="239">
        <v>1919916.03</v>
      </c>
      <c r="G57" s="239">
        <v>1823920.23</v>
      </c>
      <c r="H57" s="239">
        <v>159.22</v>
      </c>
      <c r="I57" s="239">
        <v>175.19</v>
      </c>
      <c r="J57" s="258">
        <v>10.029999999999999</v>
      </c>
      <c r="K57" s="239">
        <v>5.91</v>
      </c>
      <c r="L57" s="239">
        <v>0.91</v>
      </c>
      <c r="M57" s="233">
        <v>95</v>
      </c>
      <c r="N57" s="257"/>
    </row>
    <row r="58" spans="1:14">
      <c r="A58" s="234" t="s">
        <v>2359</v>
      </c>
      <c r="B58" s="235"/>
      <c r="C58" s="236"/>
      <c r="D58" s="236"/>
      <c r="E58" s="236"/>
      <c r="F58" s="236"/>
      <c r="G58" s="236"/>
      <c r="H58" s="236"/>
      <c r="I58" s="236"/>
      <c r="J58" s="255"/>
      <c r="K58" s="236"/>
      <c r="L58" s="236"/>
      <c r="M58" s="256"/>
      <c r="N58" s="257"/>
    </row>
    <row r="59" spans="1:14">
      <c r="A59" s="243" t="s">
        <v>2086</v>
      </c>
      <c r="B59" s="218"/>
      <c r="C59" s="239" t="s">
        <v>2079</v>
      </c>
      <c r="D59" s="239">
        <v>248</v>
      </c>
      <c r="E59" s="239">
        <v>9406.7999999999993</v>
      </c>
      <c r="F59" s="239">
        <v>3501.78</v>
      </c>
      <c r="G59" s="239">
        <v>3326.69</v>
      </c>
      <c r="H59" s="239">
        <v>24823772.359999999</v>
      </c>
      <c r="I59" s="239">
        <v>37550199.390000001</v>
      </c>
      <c r="J59" s="258">
        <v>51.27</v>
      </c>
      <c r="K59" s="239">
        <v>12.48</v>
      </c>
      <c r="L59" s="239">
        <v>2.48</v>
      </c>
      <c r="M59" s="251">
        <v>95</v>
      </c>
      <c r="N59" s="257"/>
    </row>
    <row r="60" spans="1:14">
      <c r="A60" s="243" t="s">
        <v>2087</v>
      </c>
      <c r="B60" s="218"/>
      <c r="C60" s="239" t="s">
        <v>2081</v>
      </c>
      <c r="D60" s="239">
        <v>37862.06</v>
      </c>
      <c r="E60" s="239">
        <v>39275.24</v>
      </c>
      <c r="F60" s="239">
        <v>1487.58</v>
      </c>
      <c r="G60" s="239">
        <v>1413.18</v>
      </c>
      <c r="H60" s="239">
        <v>10.580500000000001</v>
      </c>
      <c r="I60" s="239">
        <v>10.98</v>
      </c>
      <c r="J60" s="258">
        <v>3.73</v>
      </c>
      <c r="K60" s="239">
        <v>0</v>
      </c>
      <c r="L60" s="239">
        <v>0</v>
      </c>
      <c r="M60" s="251">
        <v>95</v>
      </c>
      <c r="N60" s="257"/>
    </row>
    <row r="61" spans="1:14">
      <c r="A61" s="234" t="s">
        <v>659</v>
      </c>
      <c r="B61" s="235"/>
      <c r="C61" s="236"/>
      <c r="D61" s="236"/>
      <c r="E61" s="236"/>
      <c r="F61" s="236"/>
      <c r="G61" s="236"/>
      <c r="H61" s="236"/>
      <c r="I61" s="236"/>
      <c r="J61" s="255"/>
      <c r="K61" s="236"/>
      <c r="L61" s="236"/>
      <c r="M61" s="256"/>
      <c r="N61" s="257"/>
    </row>
    <row r="62" spans="1:14">
      <c r="A62" s="243" t="s">
        <v>2097</v>
      </c>
      <c r="B62" s="218"/>
      <c r="C62" s="239" t="s">
        <v>2082</v>
      </c>
      <c r="D62" s="239">
        <v>2610517.44</v>
      </c>
      <c r="E62" s="239">
        <v>3158335.01</v>
      </c>
      <c r="F62" s="239">
        <v>633</v>
      </c>
      <c r="G62" s="239">
        <v>526</v>
      </c>
      <c r="H62" s="239">
        <v>7.69</v>
      </c>
      <c r="I62" s="239">
        <v>8.42</v>
      </c>
      <c r="J62" s="258">
        <v>9.49</v>
      </c>
      <c r="K62" s="239">
        <v>21</v>
      </c>
      <c r="L62" s="239">
        <v>9.5</v>
      </c>
      <c r="M62" s="233">
        <v>90</v>
      </c>
      <c r="N62" s="257"/>
    </row>
    <row r="63" spans="1:14">
      <c r="A63" s="243" t="s">
        <v>2098</v>
      </c>
      <c r="B63" s="218"/>
      <c r="C63" s="239" t="s">
        <v>2099</v>
      </c>
      <c r="D63" s="239">
        <v>670539.71</v>
      </c>
      <c r="E63" s="239">
        <v>571177.74</v>
      </c>
      <c r="F63" s="239">
        <v>30.97</v>
      </c>
      <c r="G63" s="239">
        <v>25</v>
      </c>
      <c r="H63" s="239">
        <v>13.62</v>
      </c>
      <c r="I63" s="239">
        <v>14.11</v>
      </c>
      <c r="J63" s="258">
        <v>3.6</v>
      </c>
      <c r="K63" s="239">
        <v>0</v>
      </c>
      <c r="L63" s="239">
        <v>0</v>
      </c>
      <c r="M63" s="233">
        <v>90</v>
      </c>
      <c r="N63" s="257"/>
    </row>
    <row r="64" spans="1:14">
      <c r="A64" s="243" t="s">
        <v>2100</v>
      </c>
      <c r="B64" s="218"/>
      <c r="C64" s="239" t="s">
        <v>2083</v>
      </c>
      <c r="D64" s="239">
        <v>908</v>
      </c>
      <c r="E64" s="239">
        <v>1785</v>
      </c>
      <c r="F64" s="239">
        <v>620</v>
      </c>
      <c r="G64" s="239">
        <v>620</v>
      </c>
      <c r="H64" s="239">
        <v>8211.73</v>
      </c>
      <c r="I64" s="239">
        <v>12545.25</v>
      </c>
      <c r="J64" s="258">
        <v>9.02</v>
      </c>
      <c r="K64" s="239">
        <v>49</v>
      </c>
      <c r="L64" s="239">
        <v>30</v>
      </c>
      <c r="M64" s="233">
        <v>90</v>
      </c>
      <c r="N64" s="257"/>
    </row>
    <row r="65" spans="1:14">
      <c r="A65" s="243" t="s">
        <v>2101</v>
      </c>
      <c r="B65" s="218"/>
      <c r="C65" s="239" t="s">
        <v>2081</v>
      </c>
      <c r="D65" s="239">
        <v>10130620.4</v>
      </c>
      <c r="E65" s="239">
        <v>14700946.68</v>
      </c>
      <c r="F65" s="239">
        <v>1854</v>
      </c>
      <c r="G65" s="239">
        <v>1649</v>
      </c>
      <c r="H65" s="239">
        <v>16.07</v>
      </c>
      <c r="I65" s="239">
        <v>17.52</v>
      </c>
      <c r="J65" s="258">
        <v>52.77</v>
      </c>
      <c r="K65" s="239">
        <v>22</v>
      </c>
      <c r="L65" s="239">
        <v>7</v>
      </c>
      <c r="M65" s="233">
        <v>90</v>
      </c>
      <c r="N65" s="211"/>
    </row>
    <row r="66" spans="1:14">
      <c r="A66" s="234" t="s">
        <v>660</v>
      </c>
      <c r="B66" s="235"/>
      <c r="C66" s="236"/>
      <c r="D66" s="236"/>
      <c r="E66" s="236"/>
      <c r="F66" s="236"/>
      <c r="G66" s="236"/>
      <c r="H66" s="236"/>
      <c r="I66" s="236"/>
      <c r="J66" s="255"/>
      <c r="K66" s="236"/>
      <c r="L66" s="236"/>
      <c r="M66" s="256"/>
      <c r="N66" s="257"/>
    </row>
    <row r="67" spans="1:14">
      <c r="A67" s="243" t="s">
        <v>2086</v>
      </c>
      <c r="B67" s="218"/>
      <c r="C67" s="239" t="s">
        <v>2079</v>
      </c>
      <c r="D67" s="239">
        <v>3761</v>
      </c>
      <c r="E67" s="239">
        <v>5160</v>
      </c>
      <c r="F67" s="239">
        <v>2303</v>
      </c>
      <c r="G67" s="239">
        <v>2187</v>
      </c>
      <c r="H67" s="239">
        <v>4056</v>
      </c>
      <c r="I67" s="239">
        <v>6479</v>
      </c>
      <c r="J67" s="258">
        <v>53.22</v>
      </c>
      <c r="K67" s="239">
        <v>87</v>
      </c>
      <c r="L67" s="239">
        <v>38</v>
      </c>
      <c r="M67" s="233">
        <v>95</v>
      </c>
      <c r="N67" s="257"/>
    </row>
    <row r="68" spans="1:14">
      <c r="A68" s="243" t="s">
        <v>2087</v>
      </c>
      <c r="B68" s="218"/>
      <c r="C68" s="239" t="s">
        <v>2081</v>
      </c>
      <c r="D68" s="239">
        <v>22</v>
      </c>
      <c r="E68" s="239">
        <v>20</v>
      </c>
      <c r="F68" s="239">
        <v>1</v>
      </c>
      <c r="G68" s="239">
        <v>1</v>
      </c>
      <c r="H68" s="239">
        <v>23</v>
      </c>
      <c r="I68" s="239">
        <v>20</v>
      </c>
      <c r="J68" s="258">
        <v>2.75</v>
      </c>
      <c r="K68" s="239">
        <v>0</v>
      </c>
      <c r="L68" s="239">
        <v>0</v>
      </c>
      <c r="M68" s="233">
        <v>95</v>
      </c>
      <c r="N68" s="257"/>
    </row>
    <row r="69" spans="1:14">
      <c r="A69" s="243" t="s">
        <v>2088</v>
      </c>
      <c r="B69" s="218"/>
      <c r="C69" s="239" t="s">
        <v>2082</v>
      </c>
      <c r="D69" s="239">
        <v>109</v>
      </c>
      <c r="E69" s="239">
        <v>115</v>
      </c>
      <c r="F69" s="239">
        <v>4</v>
      </c>
      <c r="G69" s="239">
        <v>3</v>
      </c>
      <c r="H69" s="239">
        <v>112</v>
      </c>
      <c r="I69" s="239">
        <v>118</v>
      </c>
      <c r="J69" s="258">
        <v>2.91</v>
      </c>
      <c r="K69" s="239">
        <v>0</v>
      </c>
      <c r="L69" s="239">
        <v>0</v>
      </c>
      <c r="M69" s="233">
        <v>95</v>
      </c>
      <c r="N69" s="257"/>
    </row>
    <row r="70" spans="1:14">
      <c r="A70" s="234" t="s">
        <v>426</v>
      </c>
      <c r="B70" s="235"/>
      <c r="C70" s="236"/>
      <c r="D70" s="236"/>
      <c r="E70" s="236"/>
      <c r="F70" s="236"/>
      <c r="G70" s="236"/>
      <c r="H70" s="236"/>
      <c r="I70" s="236"/>
      <c r="J70" s="255"/>
      <c r="K70" s="236"/>
      <c r="L70" s="236"/>
      <c r="M70" s="256"/>
      <c r="N70" s="257"/>
    </row>
    <row r="71" spans="1:14">
      <c r="A71" s="243" t="s">
        <v>2102</v>
      </c>
      <c r="B71" s="218"/>
      <c r="C71" s="239" t="s">
        <v>2079</v>
      </c>
      <c r="D71" s="239">
        <v>1804</v>
      </c>
      <c r="E71" s="239">
        <v>2245</v>
      </c>
      <c r="F71" s="239">
        <v>833</v>
      </c>
      <c r="G71" s="239">
        <v>833</v>
      </c>
      <c r="H71" s="239">
        <v>754162.60340000002</v>
      </c>
      <c r="I71" s="239">
        <v>1140305.7697999999</v>
      </c>
      <c r="J71" s="258">
        <v>51.2</v>
      </c>
      <c r="K71" s="239">
        <v>0.67</v>
      </c>
      <c r="L71" s="239">
        <v>0.215</v>
      </c>
      <c r="M71" s="233">
        <v>90</v>
      </c>
      <c r="N71" s="257"/>
    </row>
    <row r="72" spans="1:14">
      <c r="A72" s="243" t="s">
        <v>265</v>
      </c>
      <c r="B72" s="218"/>
      <c r="C72" s="239" t="s">
        <v>2081</v>
      </c>
      <c r="D72" s="239">
        <v>122745.4</v>
      </c>
      <c r="E72" s="239">
        <v>207540.43</v>
      </c>
      <c r="F72" s="239">
        <v>9905</v>
      </c>
      <c r="G72" s="239">
        <v>9905</v>
      </c>
      <c r="H72" s="239">
        <v>130.93</v>
      </c>
      <c r="I72" s="239">
        <v>138.4</v>
      </c>
      <c r="J72" s="258">
        <v>5.71</v>
      </c>
      <c r="K72" s="239">
        <v>0.39</v>
      </c>
      <c r="L72" s="239">
        <v>0.09</v>
      </c>
      <c r="M72" s="233">
        <v>90</v>
      </c>
      <c r="N72" s="257"/>
    </row>
    <row r="73" spans="1:14">
      <c r="A73" s="234" t="s">
        <v>251</v>
      </c>
      <c r="B73" s="235"/>
      <c r="C73" s="236"/>
      <c r="D73" s="236"/>
      <c r="E73" s="236"/>
      <c r="F73" s="236"/>
      <c r="G73" s="236"/>
      <c r="H73" s="236"/>
      <c r="I73" s="236"/>
      <c r="J73" s="255"/>
      <c r="K73" s="236"/>
      <c r="L73" s="236"/>
      <c r="M73" s="256"/>
      <c r="N73" s="257"/>
    </row>
    <row r="74" spans="1:14">
      <c r="A74" s="243">
        <v>0</v>
      </c>
      <c r="B74" s="218"/>
      <c r="C74" s="239" t="s">
        <v>2079</v>
      </c>
      <c r="D74" s="239">
        <v>157858</v>
      </c>
      <c r="E74" s="239">
        <v>205611</v>
      </c>
      <c r="F74" s="239">
        <v>77851</v>
      </c>
      <c r="G74" s="239">
        <v>73963</v>
      </c>
      <c r="H74" s="239">
        <v>11383489.51746</v>
      </c>
      <c r="I74" s="239">
        <v>17254880.300870001</v>
      </c>
      <c r="J74" s="258">
        <v>51.58</v>
      </c>
      <c r="K74" s="239">
        <v>0</v>
      </c>
      <c r="L74" s="239">
        <v>0</v>
      </c>
      <c r="M74" s="233">
        <v>95</v>
      </c>
      <c r="N74" s="257"/>
    </row>
    <row r="75" spans="1:14">
      <c r="A75" s="243">
        <v>0</v>
      </c>
      <c r="B75" s="218"/>
      <c r="C75" s="239" t="s">
        <v>2081</v>
      </c>
      <c r="D75" s="239">
        <v>165104</v>
      </c>
      <c r="E75" s="239">
        <v>192956</v>
      </c>
      <c r="F75" s="239">
        <v>-5004</v>
      </c>
      <c r="G75" s="239">
        <v>-5782</v>
      </c>
      <c r="H75" s="239">
        <v>174.22798</v>
      </c>
      <c r="I75" s="239">
        <v>196.89672999999999</v>
      </c>
      <c r="J75" s="258">
        <v>13.01</v>
      </c>
      <c r="K75" s="239">
        <v>0</v>
      </c>
      <c r="L75" s="239">
        <v>0</v>
      </c>
      <c r="M75" s="233">
        <v>95</v>
      </c>
      <c r="N75" s="257"/>
    </row>
    <row r="76" spans="1:14" ht="13.5" thickBot="1">
      <c r="A76" s="244">
        <v>0</v>
      </c>
      <c r="B76" s="226"/>
      <c r="C76" s="245" t="s">
        <v>2082</v>
      </c>
      <c r="D76" s="245">
        <v>64169</v>
      </c>
      <c r="E76" s="245">
        <v>80456</v>
      </c>
      <c r="F76" s="245">
        <v>8812</v>
      </c>
      <c r="G76" s="245">
        <v>8475</v>
      </c>
      <c r="H76" s="245">
        <v>113.03097</v>
      </c>
      <c r="I76" s="245">
        <v>123.23143</v>
      </c>
      <c r="J76" s="259">
        <v>9.02</v>
      </c>
      <c r="K76" s="245">
        <v>0</v>
      </c>
      <c r="L76" s="245">
        <v>0</v>
      </c>
      <c r="M76" s="260">
        <v>95</v>
      </c>
      <c r="N76" s="257"/>
    </row>
    <row r="79" spans="1:14" ht="13.5" thickBot="1"/>
    <row r="80" spans="1:14" ht="13.5" thickBot="1">
      <c r="A80" s="609" t="s">
        <v>1909</v>
      </c>
    </row>
  </sheetData>
  <mergeCells count="18">
    <mergeCell ref="J9:J13"/>
    <mergeCell ref="K9:K13"/>
    <mergeCell ref="L9:L13"/>
    <mergeCell ref="M9:M13"/>
    <mergeCell ref="D12:D13"/>
    <mergeCell ref="E12:E13"/>
    <mergeCell ref="H12:H13"/>
    <mergeCell ref="I12:I13"/>
    <mergeCell ref="A6:M6"/>
    <mergeCell ref="A5:M5"/>
    <mergeCell ref="A9:A13"/>
    <mergeCell ref="C9:C13"/>
    <mergeCell ref="D9:D11"/>
    <mergeCell ref="E9:E11"/>
    <mergeCell ref="F9:F13"/>
    <mergeCell ref="G9:G13"/>
    <mergeCell ref="H9:H11"/>
    <mergeCell ref="I9:I11"/>
  </mergeCells>
  <phoneticPr fontId="2" type="noConversion"/>
  <hyperlinks>
    <hyperlink ref="A1" location="icindekiler!A11" display="İÇİNDEKİLER"/>
    <hyperlink ref="A2" location="Index!A11" display="INDEX"/>
    <hyperlink ref="C1" location="'42-2'!A80" display="▼"/>
    <hyperlink ref="A80" location="'42-2'!A1" display="▲"/>
  </hyperlinks>
  <pageMargins left="0.25" right="0.17" top="1" bottom="1" header="0.5" footer="0.5"/>
  <pageSetup paperSize="9" scale="65" orientation="portrait" horizontalDpi="1200" verticalDpi="1200" r:id="rId1"/>
  <headerFooter alignWithMargins="0"/>
  <webPublishItems count="1">
    <webPublishItem id="14087" divId="Tablolar son_14087" sourceType="sheet" destinationFile="F:\karıştı valla\Tablolar\Tablolar Son\42-2.htm"/>
  </webPublishItem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activeCell="A3" sqref="A3"/>
    </sheetView>
  </sheetViews>
  <sheetFormatPr defaultRowHeight="12.75"/>
  <cols>
    <col min="1" max="1" width="24.42578125" style="1" customWidth="1"/>
    <col min="2" max="2" width="67" style="1" customWidth="1"/>
    <col min="3" max="3" width="10.42578125" style="1" customWidth="1"/>
    <col min="4" max="4" width="9.7109375" style="1" customWidth="1"/>
    <col min="5" max="5" width="15.42578125" style="1" customWidth="1"/>
    <col min="6" max="6" width="17" style="1" customWidth="1"/>
    <col min="7" max="7" width="13" style="1" customWidth="1"/>
    <col min="8" max="8" width="8.7109375" style="1" bestFit="1" customWidth="1"/>
    <col min="9" max="9" width="11" style="1" customWidth="1"/>
    <col min="10" max="10" width="8.5703125" style="1" customWidth="1"/>
    <col min="11" max="11" width="9.85546875" style="1" bestFit="1" customWidth="1"/>
    <col min="12" max="12" width="8.5703125" style="1" customWidth="1"/>
    <col min="13" max="13" width="12.85546875" style="1" bestFit="1" customWidth="1"/>
    <col min="14" max="14" width="9.28515625" style="1" bestFit="1" customWidth="1"/>
    <col min="15" max="16" width="23" style="1" bestFit="1" customWidth="1"/>
    <col min="17" max="17" width="26.140625" style="1" bestFit="1" customWidth="1"/>
    <col min="18" max="18" width="20.42578125" style="1" bestFit="1" customWidth="1"/>
    <col min="19" max="16384" width="9.140625" style="1"/>
  </cols>
  <sheetData>
    <row r="1" spans="1:18">
      <c r="A1" s="7" t="s">
        <v>1438</v>
      </c>
      <c r="C1" s="546" t="s">
        <v>1908</v>
      </c>
    </row>
    <row r="2" spans="1:18">
      <c r="A2" s="179" t="s">
        <v>1437</v>
      </c>
    </row>
    <row r="3" spans="1:18">
      <c r="A3" s="9" t="s">
        <v>603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 t="s">
        <v>339</v>
      </c>
    </row>
    <row r="4" spans="1:18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>
      <c r="A5" s="835" t="s">
        <v>479</v>
      </c>
      <c r="B5" s="835"/>
      <c r="C5" s="835"/>
      <c r="D5" s="835"/>
      <c r="E5" s="835"/>
      <c r="F5" s="835"/>
      <c r="G5" s="835"/>
      <c r="H5" s="836" t="s">
        <v>480</v>
      </c>
      <c r="I5" s="836"/>
      <c r="J5" s="836"/>
      <c r="K5" s="836"/>
      <c r="L5" s="836"/>
      <c r="M5" s="836"/>
      <c r="N5" s="836"/>
      <c r="O5" s="836"/>
      <c r="P5" s="836"/>
      <c r="Q5" s="836"/>
      <c r="R5" s="836"/>
    </row>
    <row r="6" spans="1:18">
      <c r="A6" s="835"/>
      <c r="B6" s="835"/>
      <c r="C6" s="835"/>
      <c r="D6" s="835"/>
      <c r="E6" s="835"/>
      <c r="F6" s="835"/>
      <c r="G6" s="835"/>
      <c r="H6" s="836"/>
      <c r="I6" s="836"/>
      <c r="J6" s="836"/>
      <c r="K6" s="836"/>
      <c r="L6" s="836"/>
      <c r="M6" s="836"/>
      <c r="N6" s="836"/>
      <c r="O6" s="836"/>
      <c r="P6" s="836"/>
      <c r="Q6" s="836"/>
      <c r="R6" s="836"/>
    </row>
    <row r="7" spans="1:18">
      <c r="A7" s="11"/>
      <c r="B7" s="11"/>
      <c r="C7" s="11"/>
      <c r="D7" s="11"/>
      <c r="E7" s="11"/>
      <c r="F7" s="11"/>
      <c r="G7" s="25"/>
      <c r="H7" s="25"/>
      <c r="I7" s="25"/>
      <c r="J7" s="25"/>
      <c r="K7" s="25"/>
      <c r="L7" s="25"/>
      <c r="M7" s="25"/>
      <c r="N7" s="8"/>
      <c r="O7" s="8"/>
      <c r="P7" s="8"/>
      <c r="Q7" s="8"/>
      <c r="R7" s="8"/>
    </row>
    <row r="8" spans="1:18" ht="13.5" thickBo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5.5" customHeight="1" thickBot="1">
      <c r="A9" s="697" t="s">
        <v>338</v>
      </c>
      <c r="B9" s="832" t="s">
        <v>2263</v>
      </c>
      <c r="C9" s="832" t="s">
        <v>2264</v>
      </c>
      <c r="D9" s="832" t="s">
        <v>2265</v>
      </c>
      <c r="E9" s="832" t="s">
        <v>1872</v>
      </c>
      <c r="F9" s="832" t="s">
        <v>1871</v>
      </c>
      <c r="G9" s="832" t="s">
        <v>1870</v>
      </c>
      <c r="H9" s="843" t="s">
        <v>1873</v>
      </c>
      <c r="I9" s="844"/>
      <c r="J9" s="844"/>
      <c r="K9" s="844"/>
      <c r="L9" s="844"/>
      <c r="M9" s="844"/>
      <c r="N9" s="845"/>
      <c r="O9" s="837" t="s">
        <v>1874</v>
      </c>
      <c r="P9" s="838"/>
      <c r="Q9" s="838"/>
      <c r="R9" s="839"/>
    </row>
    <row r="10" spans="1:18" ht="19.5" customHeight="1">
      <c r="A10" s="698"/>
      <c r="B10" s="833"/>
      <c r="C10" s="833"/>
      <c r="D10" s="833"/>
      <c r="E10" s="833"/>
      <c r="F10" s="833"/>
      <c r="G10" s="833"/>
      <c r="H10" s="840" t="s">
        <v>2254</v>
      </c>
      <c r="I10" s="832" t="s">
        <v>2255</v>
      </c>
      <c r="J10" s="832" t="s">
        <v>2256</v>
      </c>
      <c r="K10" s="832" t="s">
        <v>2257</v>
      </c>
      <c r="L10" s="832" t="s">
        <v>2260</v>
      </c>
      <c r="M10" s="832" t="s">
        <v>2258</v>
      </c>
      <c r="N10" s="832" t="s">
        <v>2259</v>
      </c>
      <c r="O10" s="832" t="s">
        <v>1875</v>
      </c>
      <c r="P10" s="832" t="s">
        <v>1876</v>
      </c>
      <c r="Q10" s="832" t="s">
        <v>2261</v>
      </c>
      <c r="R10" s="832" t="s">
        <v>2262</v>
      </c>
    </row>
    <row r="11" spans="1:18" ht="19.5" customHeight="1">
      <c r="A11" s="698"/>
      <c r="B11" s="833"/>
      <c r="C11" s="833"/>
      <c r="D11" s="833"/>
      <c r="E11" s="833"/>
      <c r="F11" s="833"/>
      <c r="G11" s="833"/>
      <c r="H11" s="841"/>
      <c r="I11" s="833"/>
      <c r="J11" s="833"/>
      <c r="K11" s="833"/>
      <c r="L11" s="833"/>
      <c r="M11" s="833"/>
      <c r="N11" s="833"/>
      <c r="O11" s="833"/>
      <c r="P11" s="833"/>
      <c r="Q11" s="833"/>
      <c r="R11" s="833"/>
    </row>
    <row r="12" spans="1:18" ht="19.5" customHeight="1">
      <c r="A12" s="698"/>
      <c r="B12" s="833"/>
      <c r="C12" s="833"/>
      <c r="D12" s="833"/>
      <c r="E12" s="833"/>
      <c r="F12" s="833"/>
      <c r="G12" s="833"/>
      <c r="H12" s="841"/>
      <c r="I12" s="833"/>
      <c r="J12" s="833"/>
      <c r="K12" s="833"/>
      <c r="L12" s="833"/>
      <c r="M12" s="833"/>
      <c r="N12" s="833"/>
      <c r="O12" s="833"/>
      <c r="P12" s="833"/>
      <c r="Q12" s="833"/>
      <c r="R12" s="833"/>
    </row>
    <row r="13" spans="1:18" ht="19.5" customHeight="1" thickBot="1">
      <c r="A13" s="699"/>
      <c r="B13" s="834"/>
      <c r="C13" s="834"/>
      <c r="D13" s="834"/>
      <c r="E13" s="834"/>
      <c r="F13" s="834"/>
      <c r="G13" s="834"/>
      <c r="H13" s="842"/>
      <c r="I13" s="834"/>
      <c r="J13" s="834"/>
      <c r="K13" s="834"/>
      <c r="L13" s="834"/>
      <c r="M13" s="834"/>
      <c r="N13" s="834"/>
      <c r="O13" s="834"/>
      <c r="P13" s="834"/>
      <c r="Q13" s="834"/>
      <c r="R13" s="834"/>
    </row>
    <row r="14" spans="1:18">
      <c r="A14" s="261" t="s">
        <v>465</v>
      </c>
      <c r="B14" s="105"/>
      <c r="C14" s="105"/>
      <c r="D14" s="105"/>
      <c r="E14" s="105"/>
      <c r="F14" s="105"/>
      <c r="G14" s="127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27"/>
    </row>
    <row r="15" spans="1:18" ht="13.5" thickBot="1">
      <c r="A15" s="596" t="s">
        <v>351</v>
      </c>
      <c r="B15" s="91"/>
      <c r="C15" s="91"/>
      <c r="D15" s="91"/>
      <c r="E15" s="91"/>
      <c r="F15" s="91"/>
      <c r="G15" s="139"/>
      <c r="H15" s="91"/>
      <c r="I15" s="91"/>
      <c r="J15" s="91"/>
      <c r="K15" s="91"/>
      <c r="L15" s="91"/>
      <c r="M15" s="91"/>
      <c r="N15" s="125"/>
      <c r="O15" s="125"/>
      <c r="P15" s="125"/>
      <c r="Q15" s="125"/>
      <c r="R15" s="134"/>
    </row>
    <row r="16" spans="1:18">
      <c r="A16" s="262" t="s">
        <v>243</v>
      </c>
      <c r="B16" s="78" t="s">
        <v>352</v>
      </c>
      <c r="C16" s="263">
        <v>37853</v>
      </c>
      <c r="D16" s="578">
        <v>100000</v>
      </c>
      <c r="E16" s="577" t="s">
        <v>1453</v>
      </c>
      <c r="F16" s="578">
        <v>325</v>
      </c>
      <c r="G16" s="580">
        <v>31258951</v>
      </c>
      <c r="H16" s="604" t="s">
        <v>615</v>
      </c>
      <c r="I16" s="265">
        <v>59.91</v>
      </c>
      <c r="J16" s="264" t="s">
        <v>615</v>
      </c>
      <c r="K16" s="265" t="s">
        <v>615</v>
      </c>
      <c r="L16" s="264">
        <v>40.090000000000003</v>
      </c>
      <c r="M16" s="265" t="s">
        <v>615</v>
      </c>
      <c r="N16" s="264" t="s">
        <v>615</v>
      </c>
      <c r="O16" s="266">
        <v>10000</v>
      </c>
      <c r="P16" s="267">
        <v>10347</v>
      </c>
      <c r="Q16" s="266">
        <v>347</v>
      </c>
      <c r="R16" s="267">
        <v>3.47</v>
      </c>
    </row>
    <row r="17" spans="1:18">
      <c r="A17" s="262"/>
      <c r="B17" s="78" t="s">
        <v>353</v>
      </c>
      <c r="C17" s="268">
        <v>37853</v>
      </c>
      <c r="D17" s="578">
        <v>100000</v>
      </c>
      <c r="E17" s="577" t="s">
        <v>1453</v>
      </c>
      <c r="F17" s="578">
        <v>1068</v>
      </c>
      <c r="G17" s="580">
        <v>99886520</v>
      </c>
      <c r="H17" s="604" t="s">
        <v>615</v>
      </c>
      <c r="I17" s="265">
        <v>96.44</v>
      </c>
      <c r="J17" s="264" t="s">
        <v>615</v>
      </c>
      <c r="K17" s="265" t="s">
        <v>615</v>
      </c>
      <c r="L17" s="264" t="s">
        <v>615</v>
      </c>
      <c r="M17" s="265" t="s">
        <v>615</v>
      </c>
      <c r="N17" s="264">
        <v>3.56</v>
      </c>
      <c r="O17" s="266">
        <v>10000</v>
      </c>
      <c r="P17" s="267">
        <v>10665</v>
      </c>
      <c r="Q17" s="266">
        <v>665</v>
      </c>
      <c r="R17" s="267">
        <v>6.65</v>
      </c>
    </row>
    <row r="18" spans="1:18">
      <c r="A18" s="262"/>
      <c r="B18" s="78" t="s">
        <v>354</v>
      </c>
      <c r="C18" s="263">
        <v>37853</v>
      </c>
      <c r="D18" s="578">
        <v>100000</v>
      </c>
      <c r="E18" s="577" t="s">
        <v>1453</v>
      </c>
      <c r="F18" s="578">
        <v>1123</v>
      </c>
      <c r="G18" s="580">
        <v>99956207</v>
      </c>
      <c r="H18" s="604" t="s">
        <v>615</v>
      </c>
      <c r="I18" s="265">
        <v>58.54</v>
      </c>
      <c r="J18" s="264" t="s">
        <v>615</v>
      </c>
      <c r="K18" s="265" t="s">
        <v>615</v>
      </c>
      <c r="L18" s="264" t="s">
        <v>615</v>
      </c>
      <c r="M18" s="265">
        <v>31.1</v>
      </c>
      <c r="N18" s="264">
        <v>10.36</v>
      </c>
      <c r="O18" s="266">
        <v>10000</v>
      </c>
      <c r="P18" s="267">
        <v>11073</v>
      </c>
      <c r="Q18" s="266">
        <v>1073</v>
      </c>
      <c r="R18" s="267">
        <v>10.73</v>
      </c>
    </row>
    <row r="19" spans="1:18">
      <c r="A19" s="262"/>
      <c r="B19" s="78" t="s">
        <v>355</v>
      </c>
      <c r="C19" s="263">
        <v>37853</v>
      </c>
      <c r="D19" s="578">
        <v>50000</v>
      </c>
      <c r="E19" s="577">
        <v>1</v>
      </c>
      <c r="F19" s="578">
        <v>502</v>
      </c>
      <c r="G19" s="580">
        <v>49997282</v>
      </c>
      <c r="H19" s="604" t="s">
        <v>615</v>
      </c>
      <c r="I19" s="265" t="s">
        <v>615</v>
      </c>
      <c r="J19" s="264" t="s">
        <v>615</v>
      </c>
      <c r="K19" s="265">
        <v>68.78</v>
      </c>
      <c r="L19" s="264">
        <v>4.38</v>
      </c>
      <c r="M19" s="265" t="s">
        <v>615</v>
      </c>
      <c r="N19" s="264">
        <v>26.84</v>
      </c>
      <c r="O19" s="266">
        <v>10000</v>
      </c>
      <c r="P19" s="267">
        <v>10028</v>
      </c>
      <c r="Q19" s="266">
        <v>28</v>
      </c>
      <c r="R19" s="267">
        <v>0.28000000000000003</v>
      </c>
    </row>
    <row r="20" spans="1:18">
      <c r="A20" s="262"/>
      <c r="B20" s="78" t="s">
        <v>356</v>
      </c>
      <c r="C20" s="263">
        <v>37853</v>
      </c>
      <c r="D20" s="578">
        <v>50000</v>
      </c>
      <c r="E20" s="577">
        <v>1</v>
      </c>
      <c r="F20" s="578">
        <v>629</v>
      </c>
      <c r="G20" s="580">
        <v>49978371</v>
      </c>
      <c r="H20" s="604" t="s">
        <v>615</v>
      </c>
      <c r="I20" s="265" t="s">
        <v>615</v>
      </c>
      <c r="J20" s="264" t="s">
        <v>615</v>
      </c>
      <c r="K20" s="265" t="s">
        <v>615</v>
      </c>
      <c r="L20" s="264">
        <v>8.1199999999999992</v>
      </c>
      <c r="M20" s="265">
        <v>91.88</v>
      </c>
      <c r="N20" s="264" t="s">
        <v>615</v>
      </c>
      <c r="O20" s="266">
        <v>10000</v>
      </c>
      <c r="P20" s="267">
        <v>12414</v>
      </c>
      <c r="Q20" s="266">
        <v>2414</v>
      </c>
      <c r="R20" s="267">
        <v>24.14</v>
      </c>
    </row>
    <row r="21" spans="1:18">
      <c r="A21" s="262"/>
      <c r="B21" s="78" t="s">
        <v>357</v>
      </c>
      <c r="C21" s="263">
        <v>37876</v>
      </c>
      <c r="D21" s="578">
        <v>100000</v>
      </c>
      <c r="E21" s="577" t="s">
        <v>1453</v>
      </c>
      <c r="F21" s="578">
        <v>477</v>
      </c>
      <c r="G21" s="580">
        <v>49995780</v>
      </c>
      <c r="H21" s="604" t="s">
        <v>615</v>
      </c>
      <c r="I21" s="265" t="s">
        <v>615</v>
      </c>
      <c r="J21" s="264" t="s">
        <v>615</v>
      </c>
      <c r="K21" s="265">
        <v>10.5</v>
      </c>
      <c r="L21" s="264">
        <v>3.77</v>
      </c>
      <c r="M21" s="265" t="s">
        <v>615</v>
      </c>
      <c r="N21" s="264">
        <v>85.73</v>
      </c>
      <c r="O21" s="266">
        <v>10000</v>
      </c>
      <c r="P21" s="267">
        <v>9524</v>
      </c>
      <c r="Q21" s="266">
        <v>-476</v>
      </c>
      <c r="R21" s="267">
        <v>-4.76</v>
      </c>
    </row>
    <row r="22" spans="1:18">
      <c r="A22" s="262"/>
      <c r="B22" s="78" t="s">
        <v>358</v>
      </c>
      <c r="C22" s="263">
        <v>37876</v>
      </c>
      <c r="D22" s="578">
        <v>100000</v>
      </c>
      <c r="E22" s="577">
        <v>1</v>
      </c>
      <c r="F22" s="578">
        <v>510</v>
      </c>
      <c r="G22" s="580">
        <v>49995834</v>
      </c>
      <c r="H22" s="604" t="s">
        <v>615</v>
      </c>
      <c r="I22" s="265" t="s">
        <v>615</v>
      </c>
      <c r="J22" s="264">
        <v>5.53</v>
      </c>
      <c r="K22" s="265">
        <v>38.54</v>
      </c>
      <c r="L22" s="264">
        <v>1.18</v>
      </c>
      <c r="M22" s="265" t="s">
        <v>615</v>
      </c>
      <c r="N22" s="264">
        <v>54.75</v>
      </c>
      <c r="O22" s="266">
        <v>10000</v>
      </c>
      <c r="P22" s="267">
        <v>10190</v>
      </c>
      <c r="Q22" s="266">
        <v>190</v>
      </c>
      <c r="R22" s="267">
        <v>1.9</v>
      </c>
    </row>
    <row r="23" spans="1:18" ht="13.5" thickBot="1">
      <c r="A23" s="262"/>
      <c r="B23" s="78" t="s">
        <v>1453</v>
      </c>
      <c r="C23" s="263" t="s">
        <v>1453</v>
      </c>
      <c r="D23" s="578" t="s">
        <v>1453</v>
      </c>
      <c r="E23" s="577" t="s">
        <v>1453</v>
      </c>
      <c r="F23" s="578" t="s">
        <v>1453</v>
      </c>
      <c r="G23" s="580" t="s">
        <v>1453</v>
      </c>
      <c r="H23" s="604" t="s">
        <v>615</v>
      </c>
      <c r="I23" s="265" t="s">
        <v>615</v>
      </c>
      <c r="J23" s="264" t="s">
        <v>615</v>
      </c>
      <c r="K23" s="265" t="s">
        <v>615</v>
      </c>
      <c r="L23" s="264" t="s">
        <v>615</v>
      </c>
      <c r="M23" s="265" t="s">
        <v>615</v>
      </c>
      <c r="N23" s="264" t="s">
        <v>615</v>
      </c>
      <c r="O23" s="266" t="s">
        <v>1453</v>
      </c>
      <c r="P23" s="267" t="s">
        <v>1453</v>
      </c>
      <c r="Q23" s="266" t="s">
        <v>1453</v>
      </c>
      <c r="R23" s="267" t="s">
        <v>1453</v>
      </c>
    </row>
    <row r="24" spans="1:18">
      <c r="A24" s="269" t="s">
        <v>359</v>
      </c>
      <c r="B24" s="75" t="s">
        <v>360</v>
      </c>
      <c r="C24" s="270">
        <v>37841</v>
      </c>
      <c r="D24" s="586">
        <v>4025</v>
      </c>
      <c r="E24" s="584">
        <v>1962705413</v>
      </c>
      <c r="F24" s="586">
        <v>3815271791578</v>
      </c>
      <c r="G24" s="587">
        <v>324980953</v>
      </c>
      <c r="H24" s="605" t="s">
        <v>615</v>
      </c>
      <c r="I24" s="272">
        <v>92.81</v>
      </c>
      <c r="J24" s="271">
        <v>6.9</v>
      </c>
      <c r="K24" s="272" t="s">
        <v>615</v>
      </c>
      <c r="L24" s="271" t="s">
        <v>615</v>
      </c>
      <c r="M24" s="272" t="s">
        <v>615</v>
      </c>
      <c r="N24" s="271">
        <v>0.28999999999999998</v>
      </c>
      <c r="O24" s="273">
        <v>3562806366667</v>
      </c>
      <c r="P24" s="274">
        <v>3815271791578</v>
      </c>
      <c r="Q24" s="273">
        <v>252465424911</v>
      </c>
      <c r="R24" s="274">
        <v>7.08613937802017</v>
      </c>
    </row>
    <row r="25" spans="1:18">
      <c r="A25" s="262"/>
      <c r="B25" s="78" t="s">
        <v>361</v>
      </c>
      <c r="C25" s="263">
        <v>37841</v>
      </c>
      <c r="D25" s="578">
        <v>477</v>
      </c>
      <c r="E25" s="577">
        <v>2609735159</v>
      </c>
      <c r="F25" s="578">
        <v>219596018746</v>
      </c>
      <c r="G25" s="580">
        <v>20454217</v>
      </c>
      <c r="H25" s="604" t="s">
        <v>615</v>
      </c>
      <c r="I25" s="265" t="s">
        <v>615</v>
      </c>
      <c r="J25" s="264">
        <v>69.47</v>
      </c>
      <c r="K25" s="265" t="s">
        <v>615</v>
      </c>
      <c r="L25" s="264">
        <v>30.53</v>
      </c>
      <c r="M25" s="265" t="s">
        <v>615</v>
      </c>
      <c r="N25" s="264" t="s">
        <v>615</v>
      </c>
      <c r="O25" s="266">
        <v>3403123534247</v>
      </c>
      <c r="P25" s="267">
        <v>219596018746</v>
      </c>
      <c r="Q25" s="266">
        <v>-3183527515501</v>
      </c>
      <c r="R25" s="267">
        <v>-93.547221646933565</v>
      </c>
    </row>
    <row r="26" spans="1:18">
      <c r="A26" s="262"/>
      <c r="B26" s="78" t="s">
        <v>362</v>
      </c>
      <c r="C26" s="263">
        <v>37841</v>
      </c>
      <c r="D26" s="578">
        <v>437</v>
      </c>
      <c r="E26" s="577">
        <v>1823965484</v>
      </c>
      <c r="F26" s="578">
        <v>480660281734</v>
      </c>
      <c r="G26" s="580">
        <v>43914074</v>
      </c>
      <c r="H26" s="604" t="s">
        <v>615</v>
      </c>
      <c r="I26" s="265">
        <v>12.35</v>
      </c>
      <c r="J26" s="264" t="s">
        <v>615</v>
      </c>
      <c r="K26" s="265">
        <v>87.02</v>
      </c>
      <c r="L26" s="264">
        <v>0.62</v>
      </c>
      <c r="M26" s="265" t="s">
        <v>615</v>
      </c>
      <c r="N26" s="264" t="s">
        <v>615</v>
      </c>
      <c r="O26" s="266">
        <v>3692265877724</v>
      </c>
      <c r="P26" s="267">
        <v>480660281734</v>
      </c>
      <c r="Q26" s="266">
        <v>-3211605595990</v>
      </c>
      <c r="R26" s="267">
        <v>-86.981969943337603</v>
      </c>
    </row>
    <row r="27" spans="1:18">
      <c r="A27" s="262"/>
      <c r="B27" s="78" t="s">
        <v>363</v>
      </c>
      <c r="C27" s="263">
        <v>37841</v>
      </c>
      <c r="D27" s="578">
        <v>340</v>
      </c>
      <c r="E27" s="577">
        <v>1781747312</v>
      </c>
      <c r="F27" s="578">
        <v>349906128637</v>
      </c>
      <c r="G27" s="580">
        <v>29984914</v>
      </c>
      <c r="H27" s="604" t="s">
        <v>615</v>
      </c>
      <c r="I27" s="265">
        <v>7.39</v>
      </c>
      <c r="J27" s="264" t="s">
        <v>615</v>
      </c>
      <c r="K27" s="265">
        <v>92.61</v>
      </c>
      <c r="L27" s="264" t="s">
        <v>615</v>
      </c>
      <c r="M27" s="265" t="s">
        <v>615</v>
      </c>
      <c r="N27" s="264" t="s">
        <v>615</v>
      </c>
      <c r="O27" s="266">
        <v>341977531647</v>
      </c>
      <c r="P27" s="267">
        <v>349906128637</v>
      </c>
      <c r="Q27" s="266">
        <v>7928596990</v>
      </c>
      <c r="R27" s="267">
        <v>2.3184555288808117</v>
      </c>
    </row>
    <row r="28" spans="1:18">
      <c r="A28" s="262"/>
      <c r="B28" s="78" t="s">
        <v>364</v>
      </c>
      <c r="C28" s="263">
        <v>37841</v>
      </c>
      <c r="D28" s="578">
        <v>686</v>
      </c>
      <c r="E28" s="577">
        <v>564115122</v>
      </c>
      <c r="F28" s="578">
        <v>305500117637</v>
      </c>
      <c r="G28" s="580">
        <v>19986507</v>
      </c>
      <c r="H28" s="604" t="s">
        <v>615</v>
      </c>
      <c r="I28" s="265" t="s">
        <v>615</v>
      </c>
      <c r="J28" s="264" t="s">
        <v>615</v>
      </c>
      <c r="K28" s="265" t="s">
        <v>615</v>
      </c>
      <c r="L28" s="264">
        <v>0.33</v>
      </c>
      <c r="M28" s="265">
        <v>99.67</v>
      </c>
      <c r="N28" s="264">
        <v>4.91</v>
      </c>
      <c r="O28" s="266">
        <v>232527426667</v>
      </c>
      <c r="P28" s="267">
        <v>305500117637</v>
      </c>
      <c r="Q28" s="266">
        <v>72972690970</v>
      </c>
      <c r="R28" s="267">
        <v>31.382401644388985</v>
      </c>
    </row>
    <row r="29" spans="1:18">
      <c r="A29" s="262"/>
      <c r="B29" s="78" t="s">
        <v>365</v>
      </c>
      <c r="C29" s="263">
        <v>37841</v>
      </c>
      <c r="D29" s="578">
        <v>286</v>
      </c>
      <c r="E29" s="577">
        <v>1079190884</v>
      </c>
      <c r="F29" s="578">
        <v>313621300365</v>
      </c>
      <c r="G29" s="580">
        <v>29996702</v>
      </c>
      <c r="H29" s="604" t="s">
        <v>615</v>
      </c>
      <c r="I29" s="265">
        <v>1.77</v>
      </c>
      <c r="J29" s="264">
        <v>13.18</v>
      </c>
      <c r="K29" s="265">
        <v>51.22</v>
      </c>
      <c r="L29" s="264">
        <v>0.64</v>
      </c>
      <c r="M29" s="265" t="s">
        <v>615</v>
      </c>
      <c r="N29" s="264">
        <v>33.18</v>
      </c>
      <c r="O29" s="266">
        <v>321618332245</v>
      </c>
      <c r="P29" s="267">
        <v>313621300365</v>
      </c>
      <c r="Q29" s="266">
        <v>-7997031880</v>
      </c>
      <c r="R29" s="267">
        <v>-2.4864975277305033</v>
      </c>
    </row>
    <row r="30" spans="1:18">
      <c r="A30" s="262"/>
      <c r="B30" s="78" t="s">
        <v>366</v>
      </c>
      <c r="C30" s="263">
        <v>37841</v>
      </c>
      <c r="D30" s="578">
        <v>230</v>
      </c>
      <c r="E30" s="577">
        <v>1018114492</v>
      </c>
      <c r="F30" s="578">
        <v>222940130000</v>
      </c>
      <c r="G30" s="580">
        <v>20000000</v>
      </c>
      <c r="H30" s="604" t="s">
        <v>615</v>
      </c>
      <c r="I30" s="265">
        <v>56.55</v>
      </c>
      <c r="J30" s="264">
        <v>43.45</v>
      </c>
      <c r="K30" s="265" t="s">
        <v>615</v>
      </c>
      <c r="L30" s="264" t="s">
        <v>615</v>
      </c>
      <c r="M30" s="265" t="s">
        <v>615</v>
      </c>
      <c r="N30" s="264" t="s">
        <v>615</v>
      </c>
      <c r="O30" s="266">
        <v>214126811667</v>
      </c>
      <c r="P30" s="267">
        <v>222940130000</v>
      </c>
      <c r="Q30" s="266">
        <v>8813318333</v>
      </c>
      <c r="R30" s="267">
        <v>4.1159340413222338</v>
      </c>
    </row>
    <row r="31" spans="1:18">
      <c r="A31" s="262"/>
      <c r="B31" s="78" t="s">
        <v>367</v>
      </c>
      <c r="C31" s="263">
        <v>37841</v>
      </c>
      <c r="D31" s="578">
        <v>409</v>
      </c>
      <c r="E31" s="577">
        <v>1113206904</v>
      </c>
      <c r="F31" s="578">
        <v>240471013862</v>
      </c>
      <c r="G31" s="580">
        <v>19991639</v>
      </c>
      <c r="H31" s="604" t="s">
        <v>615</v>
      </c>
      <c r="I31" s="265">
        <v>64.22</v>
      </c>
      <c r="J31" s="264" t="s">
        <v>615</v>
      </c>
      <c r="K31" s="265" t="s">
        <v>615</v>
      </c>
      <c r="L31" s="264">
        <v>0.42</v>
      </c>
      <c r="M31" s="265">
        <v>35.36</v>
      </c>
      <c r="N31" s="264" t="s">
        <v>615</v>
      </c>
      <c r="O31" s="266">
        <v>215795978333</v>
      </c>
      <c r="P31" s="267">
        <v>240471013862</v>
      </c>
      <c r="Q31" s="266">
        <v>24675035529</v>
      </c>
      <c r="R31" s="267">
        <v>11.434427888606596</v>
      </c>
    </row>
    <row r="32" spans="1:18">
      <c r="A32" s="262"/>
      <c r="B32" s="78" t="s">
        <v>368</v>
      </c>
      <c r="C32" s="263">
        <v>37841</v>
      </c>
      <c r="D32" s="578">
        <v>248</v>
      </c>
      <c r="E32" s="577">
        <v>1165428869</v>
      </c>
      <c r="F32" s="578">
        <v>262179303862</v>
      </c>
      <c r="G32" s="580">
        <v>19993994</v>
      </c>
      <c r="H32" s="604" t="s">
        <v>615</v>
      </c>
      <c r="I32" s="265">
        <v>69.900000000000006</v>
      </c>
      <c r="J32" s="264" t="s">
        <v>615</v>
      </c>
      <c r="K32" s="265" t="s">
        <v>615</v>
      </c>
      <c r="L32" s="264">
        <v>0.38</v>
      </c>
      <c r="M32" s="265">
        <v>29.72</v>
      </c>
      <c r="N32" s="264">
        <v>1.19</v>
      </c>
      <c r="O32" s="266">
        <v>219372441667</v>
      </c>
      <c r="P32" s="267">
        <v>262179303862</v>
      </c>
      <c r="Q32" s="266">
        <v>42806862195</v>
      </c>
      <c r="R32" s="267">
        <v>19.513327138866138</v>
      </c>
    </row>
    <row r="33" spans="1:18" ht="13.5" thickBot="1">
      <c r="A33" s="262"/>
      <c r="B33" s="78" t="s">
        <v>1453</v>
      </c>
      <c r="C33" s="263" t="s">
        <v>1453</v>
      </c>
      <c r="D33" s="578" t="s">
        <v>1453</v>
      </c>
      <c r="E33" s="577" t="s">
        <v>1453</v>
      </c>
      <c r="F33" s="578" t="s">
        <v>1453</v>
      </c>
      <c r="G33" s="580" t="s">
        <v>1453</v>
      </c>
      <c r="H33" s="604" t="s">
        <v>615</v>
      </c>
      <c r="I33" s="265" t="s">
        <v>615</v>
      </c>
      <c r="J33" s="264" t="s">
        <v>615</v>
      </c>
      <c r="K33" s="265" t="s">
        <v>615</v>
      </c>
      <c r="L33" s="264" t="s">
        <v>615</v>
      </c>
      <c r="M33" s="265" t="s">
        <v>615</v>
      </c>
      <c r="N33" s="264" t="s">
        <v>615</v>
      </c>
      <c r="O33" s="266" t="s">
        <v>1453</v>
      </c>
      <c r="P33" s="267" t="s">
        <v>1453</v>
      </c>
      <c r="Q33" s="266" t="s">
        <v>1453</v>
      </c>
      <c r="R33" s="267" t="s">
        <v>1453</v>
      </c>
    </row>
    <row r="34" spans="1:18">
      <c r="A34" s="269" t="s">
        <v>245</v>
      </c>
      <c r="B34" s="75" t="s">
        <v>369</v>
      </c>
      <c r="C34" s="270">
        <v>37914</v>
      </c>
      <c r="D34" s="586">
        <v>100000</v>
      </c>
      <c r="E34" s="584">
        <v>935079981</v>
      </c>
      <c r="F34" s="586">
        <v>112373496212</v>
      </c>
      <c r="G34" s="587">
        <v>10000000</v>
      </c>
      <c r="H34" s="605" t="s">
        <v>615</v>
      </c>
      <c r="I34" s="272" t="s">
        <v>615</v>
      </c>
      <c r="J34" s="271" t="s">
        <v>615</v>
      </c>
      <c r="K34" s="272" t="s">
        <v>615</v>
      </c>
      <c r="L34" s="271">
        <v>8.91</v>
      </c>
      <c r="M34" s="272">
        <v>91.09</v>
      </c>
      <c r="N34" s="271" t="s">
        <v>615</v>
      </c>
      <c r="O34" s="273">
        <v>10000</v>
      </c>
      <c r="P34" s="274">
        <v>112373496212</v>
      </c>
      <c r="Q34" s="273">
        <v>121592249372</v>
      </c>
      <c r="R34" s="274">
        <v>0.21589999999999998</v>
      </c>
    </row>
    <row r="35" spans="1:18">
      <c r="A35" s="262"/>
      <c r="B35" s="78" t="s">
        <v>370</v>
      </c>
      <c r="C35" s="263">
        <v>37914</v>
      </c>
      <c r="D35" s="578">
        <v>100000</v>
      </c>
      <c r="E35" s="577">
        <v>908822863</v>
      </c>
      <c r="F35" s="578">
        <v>707405143400</v>
      </c>
      <c r="G35" s="580">
        <v>65000000</v>
      </c>
      <c r="H35" s="604" t="s">
        <v>615</v>
      </c>
      <c r="I35" s="265">
        <v>36.6</v>
      </c>
      <c r="J35" s="264" t="s">
        <v>615</v>
      </c>
      <c r="K35" s="265" t="s">
        <v>615</v>
      </c>
      <c r="L35" s="264">
        <v>7.22</v>
      </c>
      <c r="M35" s="265">
        <v>56.18</v>
      </c>
      <c r="N35" s="264" t="s">
        <v>615</v>
      </c>
      <c r="O35" s="266">
        <v>10000</v>
      </c>
      <c r="P35" s="267">
        <v>707405143400</v>
      </c>
      <c r="Q35" s="266">
        <v>743123751458</v>
      </c>
      <c r="R35" s="267">
        <v>0.14319999999999999</v>
      </c>
    </row>
    <row r="36" spans="1:18">
      <c r="A36" s="262"/>
      <c r="B36" s="78" t="s">
        <v>371</v>
      </c>
      <c r="C36" s="263">
        <v>37924</v>
      </c>
      <c r="D36" s="578">
        <v>100000</v>
      </c>
      <c r="E36" s="577">
        <v>641011739</v>
      </c>
      <c r="F36" s="578">
        <v>669826965754</v>
      </c>
      <c r="G36" s="580">
        <v>64763476.329999998</v>
      </c>
      <c r="H36" s="604" t="s">
        <v>615</v>
      </c>
      <c r="I36" s="265">
        <v>87.89</v>
      </c>
      <c r="J36" s="264" t="s">
        <v>615</v>
      </c>
      <c r="K36" s="265" t="s">
        <v>615</v>
      </c>
      <c r="L36" s="264">
        <v>12.11</v>
      </c>
      <c r="M36" s="265" t="s">
        <v>615</v>
      </c>
      <c r="N36" s="264" t="s">
        <v>615</v>
      </c>
      <c r="O36" s="266">
        <v>10000</v>
      </c>
      <c r="P36" s="267">
        <v>669826965754</v>
      </c>
      <c r="Q36" s="266">
        <v>669397128603</v>
      </c>
      <c r="R36" s="267">
        <v>3.3600000000000074E-2</v>
      </c>
    </row>
    <row r="37" spans="1:18">
      <c r="A37" s="262"/>
      <c r="B37" s="78" t="s">
        <v>372</v>
      </c>
      <c r="C37" s="263">
        <v>37924</v>
      </c>
      <c r="D37" s="578">
        <v>100000</v>
      </c>
      <c r="E37" s="577">
        <v>192766132</v>
      </c>
      <c r="F37" s="578">
        <v>696368465753</v>
      </c>
      <c r="G37" s="580">
        <v>65000000</v>
      </c>
      <c r="H37" s="604" t="s">
        <v>615</v>
      </c>
      <c r="I37" s="265">
        <v>56.86</v>
      </c>
      <c r="J37" s="264" t="s">
        <v>615</v>
      </c>
      <c r="K37" s="265" t="s">
        <v>615</v>
      </c>
      <c r="L37" s="264">
        <v>43.14</v>
      </c>
      <c r="M37" s="265" t="s">
        <v>615</v>
      </c>
      <c r="N37" s="264" t="s">
        <v>615</v>
      </c>
      <c r="O37" s="266">
        <v>10000</v>
      </c>
      <c r="P37" s="267">
        <v>696368465753</v>
      </c>
      <c r="Q37" s="266">
        <v>694951178810</v>
      </c>
      <c r="R37" s="267">
        <v>6.9199999999999928E-2</v>
      </c>
    </row>
    <row r="38" spans="1:18">
      <c r="A38" s="262"/>
      <c r="B38" s="78" t="s">
        <v>373</v>
      </c>
      <c r="C38" s="263">
        <v>37924</v>
      </c>
      <c r="D38" s="578">
        <v>100000</v>
      </c>
      <c r="E38" s="577">
        <v>84376910118</v>
      </c>
      <c r="F38" s="578">
        <v>16022531507</v>
      </c>
      <c r="G38" s="580">
        <v>10000000</v>
      </c>
      <c r="H38" s="604" t="s">
        <v>615</v>
      </c>
      <c r="I38" s="265" t="s">
        <v>615</v>
      </c>
      <c r="J38" s="264" t="s">
        <v>615</v>
      </c>
      <c r="K38" s="265" t="s">
        <v>615</v>
      </c>
      <c r="L38" s="264">
        <v>100</v>
      </c>
      <c r="M38" s="265" t="s">
        <v>615</v>
      </c>
      <c r="N38" s="264" t="s">
        <v>615</v>
      </c>
      <c r="O38" s="266">
        <v>10000</v>
      </c>
      <c r="P38" s="267">
        <v>16022531507</v>
      </c>
      <c r="Q38" s="266">
        <v>100147650201</v>
      </c>
      <c r="R38" s="267">
        <v>1.5000000000000568E-3</v>
      </c>
    </row>
    <row r="39" spans="1:18" ht="13.5" thickBot="1">
      <c r="A39" s="262"/>
      <c r="B39" s="78" t="s">
        <v>1453</v>
      </c>
      <c r="C39" s="263" t="s">
        <v>1453</v>
      </c>
      <c r="D39" s="578" t="s">
        <v>1453</v>
      </c>
      <c r="E39" s="577" t="s">
        <v>1453</v>
      </c>
      <c r="F39" s="578" t="s">
        <v>1453</v>
      </c>
      <c r="G39" s="580" t="s">
        <v>1453</v>
      </c>
      <c r="H39" s="604" t="s">
        <v>615</v>
      </c>
      <c r="I39" s="265" t="s">
        <v>615</v>
      </c>
      <c r="J39" s="264" t="s">
        <v>615</v>
      </c>
      <c r="K39" s="265" t="s">
        <v>615</v>
      </c>
      <c r="L39" s="264" t="s">
        <v>615</v>
      </c>
      <c r="M39" s="265" t="s">
        <v>615</v>
      </c>
      <c r="N39" s="264" t="s">
        <v>615</v>
      </c>
      <c r="O39" s="266" t="s">
        <v>1453</v>
      </c>
      <c r="P39" s="267" t="s">
        <v>1453</v>
      </c>
      <c r="Q39" s="266" t="s">
        <v>1453</v>
      </c>
      <c r="R39" s="267" t="s">
        <v>1453</v>
      </c>
    </row>
    <row r="40" spans="1:18">
      <c r="A40" s="269" t="s">
        <v>246</v>
      </c>
      <c r="B40" s="75" t="s">
        <v>374</v>
      </c>
      <c r="C40" s="270">
        <v>38253</v>
      </c>
      <c r="D40" s="586">
        <v>250000</v>
      </c>
      <c r="E40" s="584">
        <v>902164799</v>
      </c>
      <c r="F40" s="586">
        <v>1065487660632</v>
      </c>
      <c r="G40" s="587">
        <v>100000000</v>
      </c>
      <c r="H40" s="605" t="s">
        <v>615</v>
      </c>
      <c r="I40" s="272">
        <v>87.69</v>
      </c>
      <c r="J40" s="271" t="s">
        <v>615</v>
      </c>
      <c r="K40" s="272" t="s">
        <v>615</v>
      </c>
      <c r="L40" s="271">
        <v>12.31</v>
      </c>
      <c r="M40" s="272" t="s">
        <v>615</v>
      </c>
      <c r="N40" s="271" t="s">
        <v>615</v>
      </c>
      <c r="O40" s="273">
        <v>10000</v>
      </c>
      <c r="P40" s="274">
        <v>1065487660632</v>
      </c>
      <c r="Q40" s="273">
        <v>10630</v>
      </c>
      <c r="R40" s="274">
        <v>6.3</v>
      </c>
    </row>
    <row r="41" spans="1:18">
      <c r="A41" s="262"/>
      <c r="B41" s="78" t="s">
        <v>375</v>
      </c>
      <c r="C41" s="263">
        <v>38253</v>
      </c>
      <c r="D41" s="578">
        <v>100000</v>
      </c>
      <c r="E41" s="577">
        <v>583698051</v>
      </c>
      <c r="F41" s="578">
        <v>1001775719583</v>
      </c>
      <c r="G41" s="580">
        <v>100000000</v>
      </c>
      <c r="H41" s="604" t="s">
        <v>615</v>
      </c>
      <c r="I41" s="265">
        <v>99.3</v>
      </c>
      <c r="J41" s="264" t="s">
        <v>615</v>
      </c>
      <c r="K41" s="265" t="s">
        <v>615</v>
      </c>
      <c r="L41" s="264">
        <v>0.7</v>
      </c>
      <c r="M41" s="265" t="s">
        <v>615</v>
      </c>
      <c r="N41" s="264" t="s">
        <v>615</v>
      </c>
      <c r="O41" s="266">
        <v>10000</v>
      </c>
      <c r="P41" s="267">
        <v>1001775719583</v>
      </c>
      <c r="Q41" s="266">
        <v>9992</v>
      </c>
      <c r="R41" s="267">
        <v>-0.08</v>
      </c>
    </row>
    <row r="42" spans="1:18">
      <c r="A42" s="262"/>
      <c r="B42" s="78" t="s">
        <v>376</v>
      </c>
      <c r="C42" s="263">
        <v>38253</v>
      </c>
      <c r="D42" s="578">
        <v>100000</v>
      </c>
      <c r="E42" s="577">
        <v>678694555</v>
      </c>
      <c r="F42" s="578">
        <v>992952678326</v>
      </c>
      <c r="G42" s="580">
        <v>100000000</v>
      </c>
      <c r="H42" s="604" t="s">
        <v>615</v>
      </c>
      <c r="I42" s="265">
        <v>25.52</v>
      </c>
      <c r="J42" s="264" t="s">
        <v>615</v>
      </c>
      <c r="K42" s="265" t="s">
        <v>615</v>
      </c>
      <c r="L42" s="264">
        <v>28.34</v>
      </c>
      <c r="M42" s="265">
        <v>46.14</v>
      </c>
      <c r="N42" s="264" t="s">
        <v>615</v>
      </c>
      <c r="O42" s="266">
        <v>10000</v>
      </c>
      <c r="P42" s="267">
        <v>992952678326</v>
      </c>
      <c r="Q42" s="266">
        <v>11117</v>
      </c>
      <c r="R42" s="267">
        <v>11.17</v>
      </c>
    </row>
    <row r="43" spans="1:18">
      <c r="A43" s="262"/>
      <c r="B43" s="78" t="s">
        <v>377</v>
      </c>
      <c r="C43" s="263">
        <v>38253</v>
      </c>
      <c r="D43" s="578">
        <v>100000</v>
      </c>
      <c r="E43" s="577">
        <v>551600857</v>
      </c>
      <c r="F43" s="578">
        <v>151300741546</v>
      </c>
      <c r="G43" s="580">
        <v>14572546.411</v>
      </c>
      <c r="H43" s="604" t="s">
        <v>615</v>
      </c>
      <c r="I43" s="265">
        <v>13</v>
      </c>
      <c r="J43" s="264">
        <v>34.049999999999997</v>
      </c>
      <c r="K43" s="265" t="s">
        <v>615</v>
      </c>
      <c r="L43" s="264">
        <v>52.95</v>
      </c>
      <c r="M43" s="265" t="s">
        <v>615</v>
      </c>
      <c r="N43" s="264" t="s">
        <v>615</v>
      </c>
      <c r="O43" s="266">
        <v>10000</v>
      </c>
      <c r="P43" s="267">
        <v>151300741546</v>
      </c>
      <c r="Q43" s="266">
        <v>10394</v>
      </c>
      <c r="R43" s="267">
        <v>3.94</v>
      </c>
    </row>
    <row r="44" spans="1:18">
      <c r="A44" s="262"/>
      <c r="B44" s="78" t="s">
        <v>378</v>
      </c>
      <c r="C44" s="263">
        <v>38253</v>
      </c>
      <c r="D44" s="578">
        <v>100000</v>
      </c>
      <c r="E44" s="577">
        <v>479965281</v>
      </c>
      <c r="F44" s="578">
        <v>106396692192</v>
      </c>
      <c r="G44" s="580">
        <v>10000000</v>
      </c>
      <c r="H44" s="604" t="s">
        <v>615</v>
      </c>
      <c r="I44" s="265" t="s">
        <v>615</v>
      </c>
      <c r="J44" s="264" t="s">
        <v>615</v>
      </c>
      <c r="K44" s="265" t="s">
        <v>615</v>
      </c>
      <c r="L44" s="264">
        <v>9.41</v>
      </c>
      <c r="M44" s="265">
        <v>90.59</v>
      </c>
      <c r="N44" s="264" t="s">
        <v>615</v>
      </c>
      <c r="O44" s="266">
        <v>10000</v>
      </c>
      <c r="P44" s="267">
        <v>106396692192</v>
      </c>
      <c r="Q44" s="266">
        <v>11963</v>
      </c>
      <c r="R44" s="267">
        <v>19.63</v>
      </c>
    </row>
    <row r="45" spans="1:18" ht="13.5" thickBot="1">
      <c r="A45" s="262"/>
      <c r="B45" s="78" t="s">
        <v>1453</v>
      </c>
      <c r="C45" s="263" t="s">
        <v>1453</v>
      </c>
      <c r="D45" s="578" t="s">
        <v>1453</v>
      </c>
      <c r="E45" s="577" t="s">
        <v>1453</v>
      </c>
      <c r="F45" s="578" t="s">
        <v>1453</v>
      </c>
      <c r="G45" s="580" t="s">
        <v>1453</v>
      </c>
      <c r="H45" s="604" t="s">
        <v>615</v>
      </c>
      <c r="I45" s="265" t="s">
        <v>615</v>
      </c>
      <c r="J45" s="264" t="s">
        <v>615</v>
      </c>
      <c r="K45" s="265" t="s">
        <v>615</v>
      </c>
      <c r="L45" s="264" t="s">
        <v>615</v>
      </c>
      <c r="M45" s="265" t="s">
        <v>615</v>
      </c>
      <c r="N45" s="264" t="s">
        <v>615</v>
      </c>
      <c r="O45" s="266" t="s">
        <v>1453</v>
      </c>
      <c r="P45" s="267" t="s">
        <v>1453</v>
      </c>
      <c r="Q45" s="266" t="s">
        <v>1453</v>
      </c>
      <c r="R45" s="267" t="s">
        <v>1453</v>
      </c>
    </row>
    <row r="46" spans="1:18">
      <c r="A46" s="269" t="s">
        <v>379</v>
      </c>
      <c r="B46" s="75" t="s">
        <v>380</v>
      </c>
      <c r="C46" s="270">
        <v>37909</v>
      </c>
      <c r="D46" s="586">
        <v>3325</v>
      </c>
      <c r="E46" s="584">
        <v>670024443</v>
      </c>
      <c r="F46" s="586">
        <v>3306528570181</v>
      </c>
      <c r="G46" s="587">
        <v>320620065</v>
      </c>
      <c r="H46" s="605" t="s">
        <v>615</v>
      </c>
      <c r="I46" s="272">
        <v>71.34</v>
      </c>
      <c r="J46" s="271">
        <v>11.74</v>
      </c>
      <c r="K46" s="272" t="s">
        <v>615</v>
      </c>
      <c r="L46" s="271">
        <v>16.920000000000002</v>
      </c>
      <c r="M46" s="272" t="s">
        <v>615</v>
      </c>
      <c r="N46" s="271" t="s">
        <v>615</v>
      </c>
      <c r="O46" s="273">
        <v>3325000000000</v>
      </c>
      <c r="P46" s="274">
        <v>3306528570181</v>
      </c>
      <c r="Q46" s="273">
        <v>-18471429819</v>
      </c>
      <c r="R46" s="274">
        <v>-5.5553172387969923E-3</v>
      </c>
    </row>
    <row r="47" spans="1:18">
      <c r="A47" s="262"/>
      <c r="B47" s="78" t="s">
        <v>381</v>
      </c>
      <c r="C47" s="263">
        <v>37909</v>
      </c>
      <c r="D47" s="578">
        <v>100</v>
      </c>
      <c r="E47" s="577">
        <v>154909038</v>
      </c>
      <c r="F47" s="578">
        <v>107671343972</v>
      </c>
      <c r="G47" s="580">
        <v>10000000</v>
      </c>
      <c r="H47" s="604" t="s">
        <v>615</v>
      </c>
      <c r="I47" s="265">
        <v>23.764000000000003</v>
      </c>
      <c r="J47" s="264" t="s">
        <v>615</v>
      </c>
      <c r="K47" s="265">
        <v>27.02</v>
      </c>
      <c r="L47" s="264">
        <v>33.090499999999999</v>
      </c>
      <c r="M47" s="265">
        <v>16.1205</v>
      </c>
      <c r="N47" s="264" t="s">
        <v>615</v>
      </c>
      <c r="O47" s="266">
        <v>100000000000</v>
      </c>
      <c r="P47" s="267">
        <v>107671343972</v>
      </c>
      <c r="Q47" s="266">
        <v>7671343972</v>
      </c>
      <c r="R47" s="267">
        <v>7.6713439719999998E-2</v>
      </c>
    </row>
    <row r="48" spans="1:18">
      <c r="A48" s="262"/>
      <c r="B48" s="78" t="s">
        <v>376</v>
      </c>
      <c r="C48" s="263">
        <v>37909</v>
      </c>
      <c r="D48" s="578">
        <v>100</v>
      </c>
      <c r="E48" s="577">
        <v>900716271</v>
      </c>
      <c r="F48" s="578">
        <v>107700177151</v>
      </c>
      <c r="G48" s="580">
        <v>10000000</v>
      </c>
      <c r="H48" s="604" t="s">
        <v>615</v>
      </c>
      <c r="I48" s="265">
        <v>47.68</v>
      </c>
      <c r="J48" s="264" t="s">
        <v>615</v>
      </c>
      <c r="K48" s="265">
        <v>10.55</v>
      </c>
      <c r="L48" s="264">
        <v>25.9</v>
      </c>
      <c r="M48" s="265">
        <v>15.87</v>
      </c>
      <c r="N48" s="264" t="s">
        <v>615</v>
      </c>
      <c r="O48" s="266">
        <v>100000000000</v>
      </c>
      <c r="P48" s="267">
        <v>107700177151</v>
      </c>
      <c r="Q48" s="266">
        <v>7700177151</v>
      </c>
      <c r="R48" s="267">
        <v>7.7001771509999997E-2</v>
      </c>
    </row>
    <row r="49" spans="1:18">
      <c r="A49" s="262"/>
      <c r="B49" s="78" t="s">
        <v>382</v>
      </c>
      <c r="C49" s="263">
        <v>37909</v>
      </c>
      <c r="D49" s="578">
        <v>3325</v>
      </c>
      <c r="E49" s="577">
        <v>936418445</v>
      </c>
      <c r="F49" s="578">
        <v>3552274613813</v>
      </c>
      <c r="G49" s="580">
        <v>332500000</v>
      </c>
      <c r="H49" s="604" t="s">
        <v>615</v>
      </c>
      <c r="I49" s="265">
        <v>94.27</v>
      </c>
      <c r="J49" s="264" t="s">
        <v>615</v>
      </c>
      <c r="K49" s="265">
        <v>4.6900000000000004</v>
      </c>
      <c r="L49" s="264" t="s">
        <v>615</v>
      </c>
      <c r="M49" s="265" t="s">
        <v>615</v>
      </c>
      <c r="N49" s="264">
        <v>1.04</v>
      </c>
      <c r="O49" s="266">
        <v>3325000000000</v>
      </c>
      <c r="P49" s="267">
        <v>3552274613813</v>
      </c>
      <c r="Q49" s="266">
        <v>227274613813</v>
      </c>
      <c r="R49" s="267">
        <v>6.8353267312180457E-2</v>
      </c>
    </row>
    <row r="50" spans="1:18">
      <c r="A50" s="262"/>
      <c r="B50" s="78" t="s">
        <v>383</v>
      </c>
      <c r="C50" s="263">
        <v>37909</v>
      </c>
      <c r="D50" s="578">
        <v>3325</v>
      </c>
      <c r="E50" s="577">
        <v>176640898945</v>
      </c>
      <c r="F50" s="578">
        <v>3530814409321</v>
      </c>
      <c r="G50" s="580">
        <v>332500000</v>
      </c>
      <c r="H50" s="604" t="s">
        <v>615</v>
      </c>
      <c r="I50" s="265">
        <v>21.13</v>
      </c>
      <c r="J50" s="264" t="s">
        <v>615</v>
      </c>
      <c r="K50" s="265">
        <v>72.59</v>
      </c>
      <c r="L50" s="264" t="s">
        <v>615</v>
      </c>
      <c r="M50" s="265">
        <v>4.5599999999999996</v>
      </c>
      <c r="N50" s="264">
        <v>1.72</v>
      </c>
      <c r="O50" s="266">
        <v>3325000000000</v>
      </c>
      <c r="P50" s="267">
        <v>3530814409321</v>
      </c>
      <c r="Q50" s="266">
        <v>205814409321</v>
      </c>
      <c r="R50" s="267">
        <v>6.18990704724812E-2</v>
      </c>
    </row>
    <row r="51" spans="1:18">
      <c r="A51" s="262"/>
      <c r="B51" s="78" t="s">
        <v>384</v>
      </c>
      <c r="C51" s="263">
        <v>37909</v>
      </c>
      <c r="D51" s="578">
        <v>100</v>
      </c>
      <c r="E51" s="577">
        <v>388285107</v>
      </c>
      <c r="F51" s="578">
        <v>95879066933</v>
      </c>
      <c r="G51" s="580">
        <v>10000000</v>
      </c>
      <c r="H51" s="604" t="s">
        <v>615</v>
      </c>
      <c r="I51" s="265">
        <v>8.92</v>
      </c>
      <c r="J51" s="264" t="s">
        <v>615</v>
      </c>
      <c r="K51" s="265">
        <v>85.9</v>
      </c>
      <c r="L51" s="264" t="s">
        <v>615</v>
      </c>
      <c r="M51" s="265" t="s">
        <v>615</v>
      </c>
      <c r="N51" s="264">
        <v>5.18</v>
      </c>
      <c r="O51" s="266">
        <v>100000000000</v>
      </c>
      <c r="P51" s="267">
        <v>95879066933</v>
      </c>
      <c r="Q51" s="266">
        <v>-4120933067</v>
      </c>
      <c r="R51" s="267">
        <v>-4.1209330670000002E-2</v>
      </c>
    </row>
    <row r="52" spans="1:18" ht="13.5" thickBot="1">
      <c r="A52" s="262"/>
      <c r="B52" s="78" t="s">
        <v>1453</v>
      </c>
      <c r="C52" s="263" t="s">
        <v>1453</v>
      </c>
      <c r="D52" s="578" t="s">
        <v>1453</v>
      </c>
      <c r="E52" s="577" t="s">
        <v>1453</v>
      </c>
      <c r="F52" s="578" t="s">
        <v>1453</v>
      </c>
      <c r="G52" s="580" t="s">
        <v>1453</v>
      </c>
      <c r="H52" s="604" t="s">
        <v>615</v>
      </c>
      <c r="I52" s="265" t="s">
        <v>615</v>
      </c>
      <c r="J52" s="264" t="s">
        <v>615</v>
      </c>
      <c r="K52" s="265" t="s">
        <v>615</v>
      </c>
      <c r="L52" s="264" t="s">
        <v>615</v>
      </c>
      <c r="M52" s="265" t="s">
        <v>615</v>
      </c>
      <c r="N52" s="264" t="s">
        <v>615</v>
      </c>
      <c r="O52" s="266" t="s">
        <v>1453</v>
      </c>
      <c r="P52" s="267" t="s">
        <v>1453</v>
      </c>
      <c r="Q52" s="266" t="s">
        <v>1453</v>
      </c>
      <c r="R52" s="267" t="s">
        <v>1453</v>
      </c>
    </row>
    <row r="53" spans="1:18">
      <c r="A53" s="269" t="s">
        <v>247</v>
      </c>
      <c r="B53" s="75" t="s">
        <v>385</v>
      </c>
      <c r="C53" s="270">
        <v>37910</v>
      </c>
      <c r="D53" s="586">
        <v>560</v>
      </c>
      <c r="E53" s="584">
        <v>373367117</v>
      </c>
      <c r="F53" s="586">
        <v>618391057850</v>
      </c>
      <c r="G53" s="587">
        <v>57634462.495999999</v>
      </c>
      <c r="H53" s="605" t="s">
        <v>615</v>
      </c>
      <c r="I53" s="272" t="s">
        <v>615</v>
      </c>
      <c r="J53" s="271">
        <v>97.73</v>
      </c>
      <c r="K53" s="272" t="s">
        <v>615</v>
      </c>
      <c r="L53" s="271">
        <v>2.27</v>
      </c>
      <c r="M53" s="272" t="s">
        <v>615</v>
      </c>
      <c r="N53" s="271" t="s">
        <v>615</v>
      </c>
      <c r="O53" s="273">
        <v>10242</v>
      </c>
      <c r="P53" s="274">
        <v>10654</v>
      </c>
      <c r="Q53" s="273">
        <v>412</v>
      </c>
      <c r="R53" s="274">
        <v>4.0226518258152701</v>
      </c>
    </row>
    <row r="54" spans="1:18">
      <c r="A54" s="262"/>
      <c r="B54" s="78" t="s">
        <v>386</v>
      </c>
      <c r="C54" s="263">
        <v>37910</v>
      </c>
      <c r="D54" s="578">
        <v>560</v>
      </c>
      <c r="E54" s="577">
        <v>652156481</v>
      </c>
      <c r="F54" s="578">
        <v>598296515136</v>
      </c>
      <c r="G54" s="580">
        <v>57103819.986000001</v>
      </c>
      <c r="H54" s="604" t="s">
        <v>615</v>
      </c>
      <c r="I54" s="265" t="s">
        <v>615</v>
      </c>
      <c r="J54" s="264">
        <v>99.16</v>
      </c>
      <c r="K54" s="265" t="s">
        <v>615</v>
      </c>
      <c r="L54" s="264">
        <v>0.84</v>
      </c>
      <c r="M54" s="265" t="s">
        <v>615</v>
      </c>
      <c r="N54" s="264" t="s">
        <v>615</v>
      </c>
      <c r="O54" s="266">
        <v>10244</v>
      </c>
      <c r="P54" s="267">
        <v>10404</v>
      </c>
      <c r="Q54" s="266">
        <v>160</v>
      </c>
      <c r="R54" s="267">
        <v>1.5618898867629831</v>
      </c>
    </row>
    <row r="55" spans="1:18">
      <c r="A55" s="262"/>
      <c r="B55" s="78" t="s">
        <v>387</v>
      </c>
      <c r="C55" s="263">
        <v>37910</v>
      </c>
      <c r="D55" s="578">
        <v>560</v>
      </c>
      <c r="E55" s="577">
        <v>336740979</v>
      </c>
      <c r="F55" s="578">
        <v>587951761968</v>
      </c>
      <c r="G55" s="580">
        <v>56130935.711999997</v>
      </c>
      <c r="H55" s="604" t="s">
        <v>615</v>
      </c>
      <c r="I55" s="265" t="s">
        <v>615</v>
      </c>
      <c r="J55" s="264">
        <v>14.57</v>
      </c>
      <c r="K55" s="265">
        <v>70.099999999999994</v>
      </c>
      <c r="L55" s="264">
        <v>15.33</v>
      </c>
      <c r="M55" s="265" t="s">
        <v>615</v>
      </c>
      <c r="N55" s="264" t="s">
        <v>615</v>
      </c>
      <c r="O55" s="266">
        <v>10302</v>
      </c>
      <c r="P55" s="267">
        <v>10403</v>
      </c>
      <c r="Q55" s="266">
        <v>101</v>
      </c>
      <c r="R55" s="267">
        <v>0.98039215686274506</v>
      </c>
    </row>
    <row r="56" spans="1:18">
      <c r="A56" s="262"/>
      <c r="B56" s="78" t="s">
        <v>388</v>
      </c>
      <c r="C56" s="263">
        <v>37910</v>
      </c>
      <c r="D56" s="578">
        <v>100</v>
      </c>
      <c r="E56" s="577">
        <v>976829017</v>
      </c>
      <c r="F56" s="578">
        <v>123325614468</v>
      </c>
      <c r="G56" s="580">
        <v>10396317.029999999</v>
      </c>
      <c r="H56" s="604" t="s">
        <v>615</v>
      </c>
      <c r="I56" s="265" t="s">
        <v>615</v>
      </c>
      <c r="J56" s="264" t="s">
        <v>615</v>
      </c>
      <c r="K56" s="265" t="s">
        <v>615</v>
      </c>
      <c r="L56" s="264">
        <v>7.31</v>
      </c>
      <c r="M56" s="265">
        <v>92.69</v>
      </c>
      <c r="N56" s="264" t="s">
        <v>615</v>
      </c>
      <c r="O56" s="266">
        <v>9313</v>
      </c>
      <c r="P56" s="267">
        <v>11725</v>
      </c>
      <c r="Q56" s="266">
        <v>2412</v>
      </c>
      <c r="R56" s="267">
        <v>25.899280575539567</v>
      </c>
    </row>
    <row r="57" spans="1:18">
      <c r="A57" s="262"/>
      <c r="B57" s="78" t="s">
        <v>389</v>
      </c>
      <c r="C57" s="263">
        <v>37910</v>
      </c>
      <c r="D57" s="578">
        <v>100</v>
      </c>
      <c r="E57" s="577">
        <v>361547049</v>
      </c>
      <c r="F57" s="578">
        <v>109659800232</v>
      </c>
      <c r="G57" s="580">
        <v>10018597.609999999</v>
      </c>
      <c r="H57" s="604" t="s">
        <v>615</v>
      </c>
      <c r="I57" s="265" t="s">
        <v>615</v>
      </c>
      <c r="J57" s="264">
        <v>80.06</v>
      </c>
      <c r="K57" s="265" t="s">
        <v>615</v>
      </c>
      <c r="L57" s="264" t="s">
        <v>615</v>
      </c>
      <c r="M57" s="265">
        <v>19.940000000000001</v>
      </c>
      <c r="N57" s="264" t="s">
        <v>615</v>
      </c>
      <c r="O57" s="266">
        <v>10107</v>
      </c>
      <c r="P57" s="267">
        <v>10741</v>
      </c>
      <c r="Q57" s="266">
        <v>634</v>
      </c>
      <c r="R57" s="267">
        <v>6.2728801820520435</v>
      </c>
    </row>
    <row r="58" spans="1:18">
      <c r="A58" s="262"/>
      <c r="B58" s="78" t="s">
        <v>390</v>
      </c>
      <c r="C58" s="263">
        <v>37910</v>
      </c>
      <c r="D58" s="578">
        <v>100</v>
      </c>
      <c r="E58" s="577">
        <v>745334931</v>
      </c>
      <c r="F58" s="578">
        <v>102786045968</v>
      </c>
      <c r="G58" s="580">
        <v>10408544.869000001</v>
      </c>
      <c r="H58" s="604" t="s">
        <v>615</v>
      </c>
      <c r="I58" s="265" t="s">
        <v>615</v>
      </c>
      <c r="J58" s="264">
        <v>83.44</v>
      </c>
      <c r="K58" s="265" t="s">
        <v>615</v>
      </c>
      <c r="L58" s="264">
        <v>16.559999999999999</v>
      </c>
      <c r="M58" s="265" t="s">
        <v>615</v>
      </c>
      <c r="N58" s="264" t="s">
        <v>615</v>
      </c>
      <c r="O58" s="266">
        <v>10101</v>
      </c>
      <c r="P58" s="267">
        <v>9733</v>
      </c>
      <c r="Q58" s="266">
        <v>-368</v>
      </c>
      <c r="R58" s="267">
        <v>-3.6432036432036434</v>
      </c>
    </row>
    <row r="59" spans="1:18">
      <c r="A59" s="262"/>
      <c r="B59" s="78" t="s">
        <v>391</v>
      </c>
      <c r="C59" s="263">
        <v>37910</v>
      </c>
      <c r="D59" s="578">
        <v>100</v>
      </c>
      <c r="E59" s="577">
        <v>1106899982</v>
      </c>
      <c r="F59" s="578">
        <v>148822090648</v>
      </c>
      <c r="G59" s="580">
        <v>14346436.501</v>
      </c>
      <c r="H59" s="604" t="s">
        <v>615</v>
      </c>
      <c r="I59" s="265" t="s">
        <v>615</v>
      </c>
      <c r="J59" s="264">
        <v>83.86</v>
      </c>
      <c r="K59" s="265" t="s">
        <v>615</v>
      </c>
      <c r="L59" s="264">
        <v>16.14</v>
      </c>
      <c r="M59" s="265" t="s">
        <v>615</v>
      </c>
      <c r="N59" s="264" t="s">
        <v>615</v>
      </c>
      <c r="O59" s="266">
        <v>10131</v>
      </c>
      <c r="P59" s="267">
        <v>10284</v>
      </c>
      <c r="Q59" s="266">
        <v>153</v>
      </c>
      <c r="R59" s="267">
        <v>1.5102161681966242</v>
      </c>
    </row>
    <row r="60" spans="1:18" ht="13.5" thickBot="1">
      <c r="A60" s="262"/>
      <c r="B60" s="78" t="s">
        <v>1453</v>
      </c>
      <c r="C60" s="263" t="s">
        <v>1453</v>
      </c>
      <c r="D60" s="578" t="s">
        <v>1453</v>
      </c>
      <c r="E60" s="577" t="s">
        <v>1453</v>
      </c>
      <c r="F60" s="578" t="s">
        <v>1453</v>
      </c>
      <c r="G60" s="580" t="s">
        <v>1453</v>
      </c>
      <c r="H60" s="604" t="s">
        <v>615</v>
      </c>
      <c r="I60" s="265" t="s">
        <v>615</v>
      </c>
      <c r="J60" s="264" t="s">
        <v>615</v>
      </c>
      <c r="K60" s="265" t="s">
        <v>615</v>
      </c>
      <c r="L60" s="264" t="s">
        <v>615</v>
      </c>
      <c r="M60" s="265" t="s">
        <v>615</v>
      </c>
      <c r="N60" s="264" t="s">
        <v>615</v>
      </c>
      <c r="O60" s="266" t="s">
        <v>1453</v>
      </c>
      <c r="P60" s="267" t="s">
        <v>1453</v>
      </c>
      <c r="Q60" s="266" t="s">
        <v>1453</v>
      </c>
      <c r="R60" s="267" t="s">
        <v>1453</v>
      </c>
    </row>
    <row r="61" spans="1:18">
      <c r="A61" s="269" t="s">
        <v>392</v>
      </c>
      <c r="B61" s="75" t="s">
        <v>393</v>
      </c>
      <c r="C61" s="270">
        <v>37859</v>
      </c>
      <c r="D61" s="586">
        <v>100000</v>
      </c>
      <c r="E61" s="584">
        <v>1.36055601</v>
      </c>
      <c r="F61" s="586">
        <v>611.86341424099999</v>
      </c>
      <c r="G61" s="587">
        <v>55915871</v>
      </c>
      <c r="H61" s="605" t="s">
        <v>615</v>
      </c>
      <c r="I61" s="272" t="s">
        <v>615</v>
      </c>
      <c r="J61" s="271">
        <v>74.650000000000006</v>
      </c>
      <c r="K61" s="272" t="s">
        <v>615</v>
      </c>
      <c r="L61" s="271">
        <v>25.35</v>
      </c>
      <c r="M61" s="272" t="s">
        <v>615</v>
      </c>
      <c r="N61" s="271" t="s">
        <v>615</v>
      </c>
      <c r="O61" s="273">
        <v>530.02532387700001</v>
      </c>
      <c r="P61" s="274">
        <v>611.86341424099999</v>
      </c>
      <c r="Q61" s="273">
        <v>81.838090363999981</v>
      </c>
      <c r="R61" s="274">
        <v>13.375222060877412</v>
      </c>
    </row>
    <row r="62" spans="1:18">
      <c r="A62" s="262"/>
      <c r="B62" s="78" t="s">
        <v>394</v>
      </c>
      <c r="C62" s="275">
        <v>37859</v>
      </c>
      <c r="D62" s="578">
        <v>100000</v>
      </c>
      <c r="E62" s="577">
        <v>0.939713248</v>
      </c>
      <c r="F62" s="578">
        <v>108.30457952499999</v>
      </c>
      <c r="G62" s="580">
        <v>9952314</v>
      </c>
      <c r="H62" s="604" t="s">
        <v>615</v>
      </c>
      <c r="I62" s="265" t="s">
        <v>615</v>
      </c>
      <c r="J62" s="264">
        <v>10.41</v>
      </c>
      <c r="K62" s="265">
        <v>89.59</v>
      </c>
      <c r="L62" s="264" t="s">
        <v>615</v>
      </c>
      <c r="M62" s="265" t="s">
        <v>615</v>
      </c>
      <c r="N62" s="264" t="s">
        <v>615</v>
      </c>
      <c r="O62" s="266">
        <v>100.08410958899999</v>
      </c>
      <c r="P62" s="267">
        <v>108.30457952499999</v>
      </c>
      <c r="Q62" s="266">
        <v>8.2204699360000006</v>
      </c>
      <c r="R62" s="267">
        <v>7.5901406681538024</v>
      </c>
    </row>
    <row r="63" spans="1:18">
      <c r="A63" s="262"/>
      <c r="B63" s="78" t="s">
        <v>395</v>
      </c>
      <c r="C63" s="263">
        <v>37859</v>
      </c>
      <c r="D63" s="578">
        <v>100000</v>
      </c>
      <c r="E63" s="577">
        <v>0.83467912600000005</v>
      </c>
      <c r="F63" s="578">
        <v>565.93475922699997</v>
      </c>
      <c r="G63" s="580">
        <v>48794284</v>
      </c>
      <c r="H63" s="604" t="s">
        <v>615</v>
      </c>
      <c r="I63" s="265">
        <v>88.26</v>
      </c>
      <c r="J63" s="264">
        <v>7.14</v>
      </c>
      <c r="K63" s="265" t="s">
        <v>615</v>
      </c>
      <c r="L63" s="264">
        <v>4.5999999999999996</v>
      </c>
      <c r="M63" s="265" t="s">
        <v>615</v>
      </c>
      <c r="N63" s="264" t="s">
        <v>615</v>
      </c>
      <c r="O63" s="266">
        <v>570.05887671200003</v>
      </c>
      <c r="P63" s="267">
        <v>565.93475922699997</v>
      </c>
      <c r="Q63" s="266">
        <v>-4.1241174850000561</v>
      </c>
      <c r="R63" s="267">
        <v>-0.72872666288126808</v>
      </c>
    </row>
    <row r="64" spans="1:18">
      <c r="A64" s="262"/>
      <c r="B64" s="78" t="s">
        <v>396</v>
      </c>
      <c r="C64" s="263">
        <v>37859</v>
      </c>
      <c r="D64" s="578">
        <v>100000</v>
      </c>
      <c r="E64" s="577">
        <v>0.67712620400000001</v>
      </c>
      <c r="F64" s="578">
        <v>586.49759554000002</v>
      </c>
      <c r="G64" s="580">
        <v>49775963</v>
      </c>
      <c r="H64" s="604" t="s">
        <v>615</v>
      </c>
      <c r="I64" s="265">
        <v>2.12</v>
      </c>
      <c r="J64" s="264">
        <v>11.54</v>
      </c>
      <c r="K64" s="265">
        <v>86.35</v>
      </c>
      <c r="L64" s="264" t="s">
        <v>615</v>
      </c>
      <c r="M64" s="265" t="s">
        <v>615</v>
      </c>
      <c r="N64" s="264" t="s">
        <v>615</v>
      </c>
      <c r="O64" s="266">
        <v>500.43835616400003</v>
      </c>
      <c r="P64" s="267">
        <v>586.49759554000002</v>
      </c>
      <c r="Q64" s="266">
        <v>86.059239375999994</v>
      </c>
      <c r="R64" s="267">
        <v>14.673417253614405</v>
      </c>
    </row>
    <row r="65" spans="1:18">
      <c r="A65" s="262"/>
      <c r="B65" s="78" t="s">
        <v>397</v>
      </c>
      <c r="C65" s="263">
        <v>37859</v>
      </c>
      <c r="D65" s="578">
        <v>100000</v>
      </c>
      <c r="E65" s="577">
        <v>1.513956576</v>
      </c>
      <c r="F65" s="578">
        <v>71.488868851999996</v>
      </c>
      <c r="G65" s="580">
        <v>4956140</v>
      </c>
      <c r="H65" s="604" t="s">
        <v>615</v>
      </c>
      <c r="I65" s="265" t="s">
        <v>615</v>
      </c>
      <c r="J65" s="264">
        <v>11.83</v>
      </c>
      <c r="K65" s="265" t="s">
        <v>615</v>
      </c>
      <c r="L65" s="264">
        <v>5.6</v>
      </c>
      <c r="M65" s="265">
        <v>82.57</v>
      </c>
      <c r="N65" s="264" t="s">
        <v>615</v>
      </c>
      <c r="O65" s="266">
        <v>54.242054795000001</v>
      </c>
      <c r="P65" s="267">
        <v>71.488868851999996</v>
      </c>
      <c r="Q65" s="266">
        <v>17.246814056999995</v>
      </c>
      <c r="R65" s="267">
        <v>24.125174078086552</v>
      </c>
    </row>
    <row r="66" spans="1:18">
      <c r="A66" s="262"/>
      <c r="B66" s="78" t="s">
        <v>398</v>
      </c>
      <c r="C66" s="263">
        <v>37859</v>
      </c>
      <c r="D66" s="578">
        <v>100000</v>
      </c>
      <c r="E66" s="577">
        <v>1.242187492</v>
      </c>
      <c r="F66" s="578">
        <v>515.41016437400003</v>
      </c>
      <c r="G66" s="580">
        <v>50107638</v>
      </c>
      <c r="H66" s="604" t="s">
        <v>615</v>
      </c>
      <c r="I66" s="265">
        <v>45.49</v>
      </c>
      <c r="J66" s="264">
        <v>27.17</v>
      </c>
      <c r="K66" s="265" t="s">
        <v>615</v>
      </c>
      <c r="L66" s="264" t="s">
        <v>615</v>
      </c>
      <c r="M66" s="265">
        <v>27.34</v>
      </c>
      <c r="N66" s="264" t="s">
        <v>615</v>
      </c>
      <c r="O66" s="266">
        <v>590.07594520500004</v>
      </c>
      <c r="P66" s="267">
        <v>515.41016437400003</v>
      </c>
      <c r="Q66" s="266">
        <v>-74.665780831000006</v>
      </c>
      <c r="R66" s="267">
        <v>-14.486672167532157</v>
      </c>
    </row>
    <row r="67" spans="1:18" ht="13.5" thickBot="1">
      <c r="A67" s="262"/>
      <c r="B67" s="78" t="s">
        <v>1453</v>
      </c>
      <c r="C67" s="263" t="s">
        <v>1453</v>
      </c>
      <c r="D67" s="578" t="s">
        <v>1453</v>
      </c>
      <c r="E67" s="577" t="s">
        <v>1453</v>
      </c>
      <c r="F67" s="578" t="s">
        <v>1453</v>
      </c>
      <c r="G67" s="580" t="s">
        <v>1453</v>
      </c>
      <c r="H67" s="604" t="s">
        <v>615</v>
      </c>
      <c r="I67" s="265" t="s">
        <v>615</v>
      </c>
      <c r="J67" s="264" t="s">
        <v>615</v>
      </c>
      <c r="K67" s="265" t="s">
        <v>615</v>
      </c>
      <c r="L67" s="264" t="s">
        <v>615</v>
      </c>
      <c r="M67" s="265" t="s">
        <v>615</v>
      </c>
      <c r="N67" s="264" t="s">
        <v>615</v>
      </c>
      <c r="O67" s="266" t="s">
        <v>1453</v>
      </c>
      <c r="P67" s="267" t="s">
        <v>1453</v>
      </c>
      <c r="Q67" s="266" t="s">
        <v>1453</v>
      </c>
      <c r="R67" s="267" t="s">
        <v>1453</v>
      </c>
    </row>
    <row r="68" spans="1:18">
      <c r="A68" s="276" t="s">
        <v>399</v>
      </c>
      <c r="B68" s="75" t="s">
        <v>400</v>
      </c>
      <c r="C68" s="602">
        <v>37918</v>
      </c>
      <c r="D68" s="586">
        <v>100000</v>
      </c>
      <c r="E68" s="586">
        <v>0.58139492500000001</v>
      </c>
      <c r="F68" s="586">
        <v>3.0021197989999999</v>
      </c>
      <c r="G68" s="587">
        <v>331756.93900000001</v>
      </c>
      <c r="H68" s="605" t="s">
        <v>615</v>
      </c>
      <c r="I68" s="272" t="s">
        <v>615</v>
      </c>
      <c r="J68" s="271" t="s">
        <v>615</v>
      </c>
      <c r="K68" s="272" t="s">
        <v>615</v>
      </c>
      <c r="L68" s="271">
        <v>100</v>
      </c>
      <c r="M68" s="272" t="s">
        <v>615</v>
      </c>
      <c r="N68" s="271" t="s">
        <v>615</v>
      </c>
      <c r="O68" s="273">
        <v>100</v>
      </c>
      <c r="P68" s="274">
        <v>3.0021197989999999</v>
      </c>
      <c r="Q68" s="273">
        <v>3.5440143380000002</v>
      </c>
      <c r="R68" s="274">
        <v>6.82</v>
      </c>
    </row>
    <row r="69" spans="1:18">
      <c r="A69" s="277"/>
      <c r="B69" s="78" t="s">
        <v>401</v>
      </c>
      <c r="C69" s="603">
        <v>37918</v>
      </c>
      <c r="D69" s="578">
        <v>200000</v>
      </c>
      <c r="E69" s="578">
        <v>0.19168486800000001</v>
      </c>
      <c r="F69" s="578">
        <v>543.12</v>
      </c>
      <c r="G69" s="580">
        <v>50000000</v>
      </c>
      <c r="H69" s="604" t="s">
        <v>615</v>
      </c>
      <c r="I69" s="265">
        <v>1.77</v>
      </c>
      <c r="J69" s="264">
        <v>98.23</v>
      </c>
      <c r="K69" s="265" t="s">
        <v>615</v>
      </c>
      <c r="L69" s="264" t="s">
        <v>615</v>
      </c>
      <c r="M69" s="265" t="s">
        <v>615</v>
      </c>
      <c r="N69" s="264" t="s">
        <v>615</v>
      </c>
      <c r="O69" s="266">
        <v>500</v>
      </c>
      <c r="P69" s="267">
        <v>543.12</v>
      </c>
      <c r="Q69" s="266">
        <v>541.75690219000001</v>
      </c>
      <c r="R69" s="267">
        <v>8.3499999999999908</v>
      </c>
    </row>
    <row r="70" spans="1:18">
      <c r="A70" s="262"/>
      <c r="B70" s="108" t="s">
        <v>402</v>
      </c>
      <c r="C70" s="603">
        <v>37918</v>
      </c>
      <c r="D70" s="578">
        <v>100000</v>
      </c>
      <c r="E70" s="578">
        <v>0.18693121700000001</v>
      </c>
      <c r="F70" s="578">
        <v>128.31944619800001</v>
      </c>
      <c r="G70" s="580">
        <v>10000000</v>
      </c>
      <c r="H70" s="604" t="s">
        <v>615</v>
      </c>
      <c r="I70" s="265">
        <v>30.25</v>
      </c>
      <c r="J70" s="264" t="s">
        <v>615</v>
      </c>
      <c r="K70" s="265" t="s">
        <v>615</v>
      </c>
      <c r="L70" s="264">
        <v>5.46</v>
      </c>
      <c r="M70" s="265">
        <v>64.3</v>
      </c>
      <c r="N70" s="264" t="s">
        <v>615</v>
      </c>
      <c r="O70" s="266">
        <v>100</v>
      </c>
      <c r="P70" s="267">
        <v>128.31944619800001</v>
      </c>
      <c r="Q70" s="266">
        <v>128.13512883000001</v>
      </c>
      <c r="R70" s="267">
        <v>28.14</v>
      </c>
    </row>
    <row r="71" spans="1:18">
      <c r="A71" s="262"/>
      <c r="B71" s="108" t="s">
        <v>403</v>
      </c>
      <c r="C71" s="603">
        <v>37918</v>
      </c>
      <c r="D71" s="578">
        <v>100000</v>
      </c>
      <c r="E71" s="578">
        <v>0.84909680600000004</v>
      </c>
      <c r="F71" s="578">
        <v>207.47405006700001</v>
      </c>
      <c r="G71" s="580">
        <v>15000000</v>
      </c>
      <c r="H71" s="604" t="s">
        <v>615</v>
      </c>
      <c r="I71" s="265" t="s">
        <v>615</v>
      </c>
      <c r="J71" s="264" t="s">
        <v>615</v>
      </c>
      <c r="K71" s="265" t="s">
        <v>615</v>
      </c>
      <c r="L71" s="264">
        <v>5.31</v>
      </c>
      <c r="M71" s="265">
        <v>94.69</v>
      </c>
      <c r="N71" s="264" t="s">
        <v>615</v>
      </c>
      <c r="O71" s="266">
        <v>150</v>
      </c>
      <c r="P71" s="267">
        <v>207.47405006700001</v>
      </c>
      <c r="Q71" s="266">
        <v>207.769812651</v>
      </c>
      <c r="R71" s="267">
        <v>38.51</v>
      </c>
    </row>
    <row r="72" spans="1:18">
      <c r="A72" s="262"/>
      <c r="B72" s="108" t="s">
        <v>404</v>
      </c>
      <c r="C72" s="603">
        <v>37918</v>
      </c>
      <c r="D72" s="578">
        <v>200000</v>
      </c>
      <c r="E72" s="578">
        <v>0.13937819200000001</v>
      </c>
      <c r="F72" s="578">
        <v>563.45043319900003</v>
      </c>
      <c r="G72" s="580">
        <v>50000000</v>
      </c>
      <c r="H72" s="604" t="s">
        <v>615</v>
      </c>
      <c r="I72" s="265">
        <v>99.64</v>
      </c>
      <c r="J72" s="264" t="s">
        <v>615</v>
      </c>
      <c r="K72" s="265" t="s">
        <v>615</v>
      </c>
      <c r="L72" s="264">
        <v>0.36</v>
      </c>
      <c r="M72" s="265" t="s">
        <v>615</v>
      </c>
      <c r="N72" s="264" t="s">
        <v>615</v>
      </c>
      <c r="O72" s="266">
        <v>500</v>
      </c>
      <c r="P72" s="267">
        <v>563.45043319900003</v>
      </c>
      <c r="Q72" s="266">
        <v>561.68311910199998</v>
      </c>
      <c r="R72" s="267">
        <v>12.34</v>
      </c>
    </row>
    <row r="73" spans="1:18">
      <c r="A73" s="262"/>
      <c r="B73" s="108" t="s">
        <v>405</v>
      </c>
      <c r="C73" s="603">
        <v>37918</v>
      </c>
      <c r="D73" s="578">
        <v>100000</v>
      </c>
      <c r="E73" s="578">
        <v>0.91358576499999999</v>
      </c>
      <c r="F73" s="578">
        <v>103.860811407</v>
      </c>
      <c r="G73" s="580">
        <v>10000000</v>
      </c>
      <c r="H73" s="604" t="s">
        <v>615</v>
      </c>
      <c r="I73" s="265">
        <v>91.15</v>
      </c>
      <c r="J73" s="264" t="s">
        <v>615</v>
      </c>
      <c r="K73" s="265">
        <v>8.85</v>
      </c>
      <c r="L73" s="264" t="s">
        <v>615</v>
      </c>
      <c r="M73" s="265" t="s">
        <v>615</v>
      </c>
      <c r="N73" s="264" t="s">
        <v>615</v>
      </c>
      <c r="O73" s="266">
        <v>100</v>
      </c>
      <c r="P73" s="267">
        <v>103.860811407</v>
      </c>
      <c r="Q73" s="266">
        <v>104.579038813</v>
      </c>
      <c r="R73" s="267">
        <v>4.5800000000000063</v>
      </c>
    </row>
    <row r="74" spans="1:18">
      <c r="A74" s="262"/>
      <c r="B74" s="107" t="s">
        <v>406</v>
      </c>
      <c r="C74" s="603">
        <v>37918</v>
      </c>
      <c r="D74" s="578">
        <v>200000</v>
      </c>
      <c r="E74" s="578">
        <v>9.4175652769999996</v>
      </c>
      <c r="F74" s="578">
        <v>560.92109441800005</v>
      </c>
      <c r="G74" s="580">
        <v>50000000</v>
      </c>
      <c r="H74" s="604" t="s">
        <v>615</v>
      </c>
      <c r="I74" s="265">
        <v>2.77</v>
      </c>
      <c r="J74" s="264">
        <v>2.94</v>
      </c>
      <c r="K74" s="265">
        <v>94.29</v>
      </c>
      <c r="L74" s="264" t="s">
        <v>615</v>
      </c>
      <c r="M74" s="265" t="s">
        <v>615</v>
      </c>
      <c r="N74" s="264" t="s">
        <v>615</v>
      </c>
      <c r="O74" s="266">
        <v>500</v>
      </c>
      <c r="P74" s="267">
        <v>560.92109441800005</v>
      </c>
      <c r="Q74" s="266">
        <v>569.16059662999999</v>
      </c>
      <c r="R74" s="267">
        <v>13.83</v>
      </c>
    </row>
    <row r="75" spans="1:18">
      <c r="A75" s="262"/>
      <c r="B75" s="107" t="s">
        <v>407</v>
      </c>
      <c r="C75" s="603">
        <v>37918</v>
      </c>
      <c r="D75" s="578">
        <v>100000</v>
      </c>
      <c r="E75" s="578">
        <v>5.0065750519999996</v>
      </c>
      <c r="F75" s="578">
        <v>103.106203096</v>
      </c>
      <c r="G75" s="580">
        <v>10000000</v>
      </c>
      <c r="H75" s="604" t="s">
        <v>615</v>
      </c>
      <c r="I75" s="265" t="s">
        <v>615</v>
      </c>
      <c r="J75" s="264" t="s">
        <v>615</v>
      </c>
      <c r="K75" s="265" t="s">
        <v>615</v>
      </c>
      <c r="L75" s="264">
        <v>3.88</v>
      </c>
      <c r="M75" s="265" t="s">
        <v>615</v>
      </c>
      <c r="N75" s="264">
        <v>96.12</v>
      </c>
      <c r="O75" s="266">
        <v>100</v>
      </c>
      <c r="P75" s="267">
        <v>103.106203096</v>
      </c>
      <c r="Q75" s="266">
        <v>107.924166106</v>
      </c>
      <c r="R75" s="267">
        <v>7.9199999999999937</v>
      </c>
    </row>
    <row r="76" spans="1:18" ht="13.5" thickBot="1">
      <c r="A76" s="262"/>
      <c r="B76" s="107" t="s">
        <v>1453</v>
      </c>
      <c r="C76" s="603" t="s">
        <v>1453</v>
      </c>
      <c r="D76" s="588" t="s">
        <v>1453</v>
      </c>
      <c r="E76" s="588" t="s">
        <v>1453</v>
      </c>
      <c r="F76" s="588" t="s">
        <v>1453</v>
      </c>
      <c r="G76" s="580" t="s">
        <v>1453</v>
      </c>
      <c r="H76" s="604" t="s">
        <v>615</v>
      </c>
      <c r="I76" s="265" t="s">
        <v>615</v>
      </c>
      <c r="J76" s="264" t="s">
        <v>615</v>
      </c>
      <c r="K76" s="265" t="s">
        <v>615</v>
      </c>
      <c r="L76" s="264" t="s">
        <v>615</v>
      </c>
      <c r="M76" s="265" t="s">
        <v>615</v>
      </c>
      <c r="N76" s="264" t="s">
        <v>615</v>
      </c>
      <c r="O76" s="266" t="s">
        <v>1453</v>
      </c>
      <c r="P76" s="267" t="s">
        <v>1453</v>
      </c>
      <c r="Q76" s="266" t="s">
        <v>1453</v>
      </c>
      <c r="R76" s="267" t="s">
        <v>1453</v>
      </c>
    </row>
    <row r="77" spans="1:18">
      <c r="A77" s="269" t="s">
        <v>250</v>
      </c>
      <c r="B77" s="12" t="s">
        <v>404</v>
      </c>
      <c r="C77" s="270">
        <v>37851</v>
      </c>
      <c r="D77" s="578">
        <v>500</v>
      </c>
      <c r="E77" s="577">
        <v>209843950</v>
      </c>
      <c r="F77" s="578">
        <v>575728577646</v>
      </c>
      <c r="G77" s="586">
        <v>49919748</v>
      </c>
      <c r="H77" s="605" t="s">
        <v>615</v>
      </c>
      <c r="I77" s="272">
        <v>92</v>
      </c>
      <c r="J77" s="271" t="s">
        <v>615</v>
      </c>
      <c r="K77" s="272" t="s">
        <v>615</v>
      </c>
      <c r="L77" s="271">
        <v>8</v>
      </c>
      <c r="M77" s="272" t="s">
        <v>615</v>
      </c>
      <c r="N77" s="271" t="s">
        <v>615</v>
      </c>
      <c r="O77" s="273">
        <v>10000</v>
      </c>
      <c r="P77" s="274">
        <v>576</v>
      </c>
      <c r="Q77" s="273">
        <v>11461</v>
      </c>
      <c r="R77" s="274">
        <v>14.61</v>
      </c>
    </row>
    <row r="78" spans="1:18">
      <c r="A78" s="262"/>
      <c r="B78" s="107" t="s">
        <v>408</v>
      </c>
      <c r="C78" s="263">
        <v>37851</v>
      </c>
      <c r="D78" s="578">
        <v>500</v>
      </c>
      <c r="E78" s="577">
        <v>7718677117</v>
      </c>
      <c r="F78" s="578">
        <v>569274087019</v>
      </c>
      <c r="G78" s="578">
        <v>49928882</v>
      </c>
      <c r="H78" s="604" t="s">
        <v>615</v>
      </c>
      <c r="I78" s="265">
        <v>13.49</v>
      </c>
      <c r="J78" s="264" t="s">
        <v>615</v>
      </c>
      <c r="K78" s="265">
        <v>79.650000000000006</v>
      </c>
      <c r="L78" s="264">
        <v>6.86</v>
      </c>
      <c r="M78" s="265" t="s">
        <v>615</v>
      </c>
      <c r="N78" s="264" t="s">
        <v>615</v>
      </c>
      <c r="O78" s="266">
        <v>10000</v>
      </c>
      <c r="P78" s="267">
        <v>569</v>
      </c>
      <c r="Q78" s="266">
        <v>11482</v>
      </c>
      <c r="R78" s="267">
        <v>14.82</v>
      </c>
    </row>
    <row r="79" spans="1:18">
      <c r="A79" s="262"/>
      <c r="B79" s="107" t="s">
        <v>409</v>
      </c>
      <c r="C79" s="263">
        <v>37851</v>
      </c>
      <c r="D79" s="578">
        <v>50</v>
      </c>
      <c r="E79" s="577">
        <v>506247881</v>
      </c>
      <c r="F79" s="578">
        <v>73704266849</v>
      </c>
      <c r="G79" s="578">
        <v>4968740</v>
      </c>
      <c r="H79" s="604" t="s">
        <v>615</v>
      </c>
      <c r="I79" s="265" t="s">
        <v>615</v>
      </c>
      <c r="J79" s="264">
        <v>25.01</v>
      </c>
      <c r="K79" s="265" t="s">
        <v>615</v>
      </c>
      <c r="L79" s="264">
        <v>17.649999999999999</v>
      </c>
      <c r="M79" s="265">
        <v>57.34</v>
      </c>
      <c r="N79" s="264" t="s">
        <v>615</v>
      </c>
      <c r="O79" s="266">
        <v>10000</v>
      </c>
      <c r="P79" s="267">
        <v>74</v>
      </c>
      <c r="Q79" s="266">
        <v>13417</v>
      </c>
      <c r="R79" s="267">
        <v>34.17</v>
      </c>
    </row>
    <row r="80" spans="1:18">
      <c r="A80" s="262"/>
      <c r="B80" s="107" t="s">
        <v>410</v>
      </c>
      <c r="C80" s="263">
        <v>37851</v>
      </c>
      <c r="D80" s="578">
        <v>50</v>
      </c>
      <c r="E80" s="577">
        <v>15754957</v>
      </c>
      <c r="F80" s="578">
        <v>85854079844</v>
      </c>
      <c r="G80" s="578">
        <v>4994784</v>
      </c>
      <c r="H80" s="604" t="s">
        <v>615</v>
      </c>
      <c r="I80" s="265" t="s">
        <v>615</v>
      </c>
      <c r="J80" s="264" t="s">
        <v>615</v>
      </c>
      <c r="K80" s="265" t="s">
        <v>615</v>
      </c>
      <c r="L80" s="264">
        <v>17.48</v>
      </c>
      <c r="M80" s="265">
        <v>82.52</v>
      </c>
      <c r="N80" s="264" t="s">
        <v>615</v>
      </c>
      <c r="O80" s="266">
        <v>10000</v>
      </c>
      <c r="P80" s="267">
        <v>86</v>
      </c>
      <c r="Q80" s="266">
        <v>15491</v>
      </c>
      <c r="R80" s="267">
        <v>54.91</v>
      </c>
    </row>
    <row r="81" spans="1:18">
      <c r="A81" s="262"/>
      <c r="B81" s="107" t="s">
        <v>411</v>
      </c>
      <c r="C81" s="263">
        <v>37851</v>
      </c>
      <c r="D81" s="578">
        <v>500</v>
      </c>
      <c r="E81" s="577">
        <v>416033072</v>
      </c>
      <c r="F81" s="578">
        <v>238278520818</v>
      </c>
      <c r="G81" s="578">
        <v>21873550</v>
      </c>
      <c r="H81" s="604" t="s">
        <v>615</v>
      </c>
      <c r="I81" s="265" t="s">
        <v>615</v>
      </c>
      <c r="J81" s="264">
        <v>78.16</v>
      </c>
      <c r="K81" s="265" t="s">
        <v>615</v>
      </c>
      <c r="L81" s="264">
        <v>21.84</v>
      </c>
      <c r="M81" s="265" t="s">
        <v>615</v>
      </c>
      <c r="N81" s="264" t="s">
        <v>615</v>
      </c>
      <c r="O81" s="266">
        <v>10000</v>
      </c>
      <c r="P81" s="267">
        <v>238</v>
      </c>
      <c r="Q81" s="266">
        <v>10779</v>
      </c>
      <c r="R81" s="267">
        <v>7.79</v>
      </c>
    </row>
    <row r="82" spans="1:18" ht="13.5" thickBot="1">
      <c r="A82" s="262"/>
      <c r="B82" s="78" t="s">
        <v>1453</v>
      </c>
      <c r="C82" s="263" t="s">
        <v>1453</v>
      </c>
      <c r="D82" s="578" t="s">
        <v>1453</v>
      </c>
      <c r="E82" s="577" t="s">
        <v>1453</v>
      </c>
      <c r="F82" s="578" t="s">
        <v>1453</v>
      </c>
      <c r="G82" s="588" t="s">
        <v>1453</v>
      </c>
      <c r="H82" s="604" t="s">
        <v>615</v>
      </c>
      <c r="I82" s="265" t="s">
        <v>615</v>
      </c>
      <c r="J82" s="264" t="s">
        <v>615</v>
      </c>
      <c r="K82" s="265" t="s">
        <v>615</v>
      </c>
      <c r="L82" s="264" t="s">
        <v>615</v>
      </c>
      <c r="M82" s="265" t="s">
        <v>615</v>
      </c>
      <c r="N82" s="264" t="s">
        <v>615</v>
      </c>
      <c r="O82" s="266" t="s">
        <v>1453</v>
      </c>
      <c r="P82" s="267" t="s">
        <v>1453</v>
      </c>
      <c r="Q82" s="266" t="s">
        <v>1453</v>
      </c>
      <c r="R82" s="267" t="s">
        <v>1453</v>
      </c>
    </row>
    <row r="83" spans="1:18">
      <c r="A83" s="269" t="s">
        <v>251</v>
      </c>
      <c r="B83" s="12" t="s">
        <v>324</v>
      </c>
      <c r="C83" s="270">
        <v>37834</v>
      </c>
      <c r="D83" s="586">
        <v>200000</v>
      </c>
      <c r="E83" s="586">
        <v>896697810</v>
      </c>
      <c r="F83" s="586">
        <v>1715704291904</v>
      </c>
      <c r="G83" s="580">
        <v>149969390.23300001</v>
      </c>
      <c r="H83" s="605" t="s">
        <v>615</v>
      </c>
      <c r="I83" s="272">
        <v>84.84</v>
      </c>
      <c r="J83" s="271" t="s">
        <v>615</v>
      </c>
      <c r="K83" s="272" t="s">
        <v>615</v>
      </c>
      <c r="L83" s="271">
        <v>15.16</v>
      </c>
      <c r="M83" s="272" t="s">
        <v>615</v>
      </c>
      <c r="N83" s="271" t="s">
        <v>615</v>
      </c>
      <c r="O83" s="273">
        <v>10000</v>
      </c>
      <c r="P83" s="274">
        <v>1715704291904</v>
      </c>
      <c r="Q83" s="273">
        <v>1713716379579</v>
      </c>
      <c r="R83" s="274">
        <v>14.271077378956054</v>
      </c>
    </row>
    <row r="84" spans="1:18">
      <c r="A84" s="262"/>
      <c r="B84" s="107" t="s">
        <v>325</v>
      </c>
      <c r="C84" s="263">
        <v>37834</v>
      </c>
      <c r="D84" s="578">
        <v>200000</v>
      </c>
      <c r="E84" s="578">
        <v>165645006245</v>
      </c>
      <c r="F84" s="578">
        <v>1710808520844</v>
      </c>
      <c r="G84" s="580">
        <v>149969313.76899999</v>
      </c>
      <c r="H84" s="604" t="s">
        <v>615</v>
      </c>
      <c r="I84" s="265">
        <v>13</v>
      </c>
      <c r="J84" s="264" t="s">
        <v>615</v>
      </c>
      <c r="K84" s="265">
        <v>83</v>
      </c>
      <c r="L84" s="264">
        <v>4</v>
      </c>
      <c r="M84" s="265" t="s">
        <v>615</v>
      </c>
      <c r="N84" s="264" t="s">
        <v>615</v>
      </c>
      <c r="O84" s="266">
        <v>10000</v>
      </c>
      <c r="P84" s="267">
        <v>1710808520844</v>
      </c>
      <c r="Q84" s="266">
        <v>1724835390246</v>
      </c>
      <c r="R84" s="267">
        <v>15.012554695208525</v>
      </c>
    </row>
    <row r="85" spans="1:18">
      <c r="A85" s="262"/>
      <c r="B85" s="107" t="s">
        <v>326</v>
      </c>
      <c r="C85" s="263">
        <v>37834</v>
      </c>
      <c r="D85" s="578">
        <v>100000</v>
      </c>
      <c r="E85" s="578">
        <v>5658554868</v>
      </c>
      <c r="F85" s="578">
        <v>106512259336</v>
      </c>
      <c r="G85" s="580">
        <v>9984773.8249999993</v>
      </c>
      <c r="H85" s="604" t="s">
        <v>615</v>
      </c>
      <c r="I85" s="265">
        <v>89</v>
      </c>
      <c r="J85" s="264" t="s">
        <v>615</v>
      </c>
      <c r="K85" s="265" t="s">
        <v>615</v>
      </c>
      <c r="L85" s="264">
        <v>11</v>
      </c>
      <c r="M85" s="265" t="s">
        <v>615</v>
      </c>
      <c r="N85" s="264" t="s">
        <v>615</v>
      </c>
      <c r="O85" s="266">
        <v>10000</v>
      </c>
      <c r="P85" s="267">
        <v>106512259336</v>
      </c>
      <c r="Q85" s="266">
        <v>111974873416</v>
      </c>
      <c r="R85" s="267">
        <v>12.145628312216683</v>
      </c>
    </row>
    <row r="86" spans="1:18">
      <c r="A86" s="262"/>
      <c r="B86" s="107" t="s">
        <v>327</v>
      </c>
      <c r="C86" s="263">
        <v>37834</v>
      </c>
      <c r="D86" s="578">
        <v>100000</v>
      </c>
      <c r="E86" s="578">
        <v>723757866</v>
      </c>
      <c r="F86" s="578">
        <v>142916372539</v>
      </c>
      <c r="G86" s="580">
        <v>10000000</v>
      </c>
      <c r="H86" s="604" t="s">
        <v>615</v>
      </c>
      <c r="I86" s="265" t="s">
        <v>615</v>
      </c>
      <c r="J86" s="264" t="s">
        <v>615</v>
      </c>
      <c r="K86" s="265" t="s">
        <v>615</v>
      </c>
      <c r="L86" s="264">
        <v>14.71</v>
      </c>
      <c r="M86" s="265">
        <v>85.29</v>
      </c>
      <c r="N86" s="264" t="s">
        <v>615</v>
      </c>
      <c r="O86" s="266">
        <v>10000</v>
      </c>
      <c r="P86" s="267">
        <v>142916372539</v>
      </c>
      <c r="Q86" s="266">
        <v>138854629209</v>
      </c>
      <c r="R86" s="267">
        <v>38.854629209000002</v>
      </c>
    </row>
    <row r="87" spans="1:18">
      <c r="A87" s="262"/>
      <c r="B87" s="107" t="s">
        <v>328</v>
      </c>
      <c r="C87" s="263">
        <v>37834</v>
      </c>
      <c r="D87" s="578">
        <v>100000</v>
      </c>
      <c r="E87" s="578">
        <v>632752536</v>
      </c>
      <c r="F87" s="578">
        <v>118058401227</v>
      </c>
      <c r="G87" s="580">
        <v>11197847.872</v>
      </c>
      <c r="H87" s="604" t="s">
        <v>615</v>
      </c>
      <c r="I87" s="265" t="s">
        <v>615</v>
      </c>
      <c r="J87" s="264" t="s">
        <v>615</v>
      </c>
      <c r="K87" s="265" t="s">
        <v>615</v>
      </c>
      <c r="L87" s="264">
        <v>66.12</v>
      </c>
      <c r="M87" s="265">
        <v>33.880000000000003</v>
      </c>
      <c r="N87" s="264" t="s">
        <v>615</v>
      </c>
      <c r="O87" s="266">
        <v>10000</v>
      </c>
      <c r="P87" s="267">
        <v>118058401227</v>
      </c>
      <c r="Q87" s="266">
        <v>138734755457</v>
      </c>
      <c r="R87" s="267">
        <v>23.894124159253472</v>
      </c>
    </row>
    <row r="88" spans="1:18">
      <c r="A88" s="262"/>
      <c r="B88" s="107" t="s">
        <v>329</v>
      </c>
      <c r="C88" s="263">
        <v>37834</v>
      </c>
      <c r="D88" s="578">
        <v>100000</v>
      </c>
      <c r="E88" s="578">
        <v>896926843</v>
      </c>
      <c r="F88" s="578">
        <v>104788236760</v>
      </c>
      <c r="G88" s="580">
        <v>9997189.0020000003</v>
      </c>
      <c r="H88" s="604" t="s">
        <v>615</v>
      </c>
      <c r="I88" s="265">
        <v>67.64</v>
      </c>
      <c r="J88" s="264" t="s">
        <v>615</v>
      </c>
      <c r="K88" s="265" t="s">
        <v>615</v>
      </c>
      <c r="L88" s="264">
        <v>4.7699999999999996</v>
      </c>
      <c r="M88" s="265">
        <v>27.59</v>
      </c>
      <c r="N88" s="264" t="s">
        <v>615</v>
      </c>
      <c r="O88" s="266">
        <v>10000</v>
      </c>
      <c r="P88" s="267">
        <v>104788236760</v>
      </c>
      <c r="Q88" s="266">
        <v>105180250761</v>
      </c>
      <c r="R88" s="267">
        <v>5.2098252218278907</v>
      </c>
    </row>
    <row r="89" spans="1:18">
      <c r="A89" s="262"/>
      <c r="B89" s="107" t="s">
        <v>330</v>
      </c>
      <c r="C89" s="263">
        <v>37834</v>
      </c>
      <c r="D89" s="578">
        <v>200000</v>
      </c>
      <c r="E89" s="578">
        <v>940678232</v>
      </c>
      <c r="F89" s="578">
        <v>747030606101</v>
      </c>
      <c r="G89" s="580">
        <v>69028536.988999993</v>
      </c>
      <c r="H89" s="604" t="s">
        <v>615</v>
      </c>
      <c r="I89" s="265">
        <v>41.2</v>
      </c>
      <c r="J89" s="264">
        <v>12.98</v>
      </c>
      <c r="K89" s="265" t="s">
        <v>615</v>
      </c>
      <c r="L89" s="264">
        <v>45.82</v>
      </c>
      <c r="M89" s="265" t="s">
        <v>615</v>
      </c>
      <c r="N89" s="264" t="s">
        <v>615</v>
      </c>
      <c r="O89" s="266">
        <v>10000</v>
      </c>
      <c r="P89" s="267">
        <v>747030606101</v>
      </c>
      <c r="Q89" s="266">
        <v>745786716219</v>
      </c>
      <c r="R89" s="267">
        <v>8.040348057477221</v>
      </c>
    </row>
    <row r="90" spans="1:18" ht="13.5" thickBot="1">
      <c r="A90" s="262"/>
      <c r="B90" s="107" t="s">
        <v>1453</v>
      </c>
      <c r="C90" s="263" t="s">
        <v>1453</v>
      </c>
      <c r="D90" s="588" t="s">
        <v>1453</v>
      </c>
      <c r="E90" s="588" t="s">
        <v>1453</v>
      </c>
      <c r="F90" s="588" t="s">
        <v>1453</v>
      </c>
      <c r="G90" s="580" t="s">
        <v>1453</v>
      </c>
      <c r="H90" s="604" t="s">
        <v>615</v>
      </c>
      <c r="I90" s="265" t="s">
        <v>615</v>
      </c>
      <c r="J90" s="264" t="s">
        <v>615</v>
      </c>
      <c r="K90" s="265" t="s">
        <v>615</v>
      </c>
      <c r="L90" s="264" t="s">
        <v>615</v>
      </c>
      <c r="M90" s="265" t="s">
        <v>615</v>
      </c>
      <c r="N90" s="264" t="s">
        <v>615</v>
      </c>
      <c r="O90" s="266" t="s">
        <v>1453</v>
      </c>
      <c r="P90" s="267" t="s">
        <v>1453</v>
      </c>
      <c r="Q90" s="266" t="s">
        <v>1453</v>
      </c>
      <c r="R90" s="267" t="s">
        <v>1453</v>
      </c>
    </row>
    <row r="91" spans="1:18">
      <c r="A91" s="269" t="s">
        <v>252</v>
      </c>
      <c r="B91" s="12" t="s">
        <v>331</v>
      </c>
      <c r="C91" s="270">
        <v>37841</v>
      </c>
      <c r="D91" s="586">
        <v>100000</v>
      </c>
      <c r="E91" s="577">
        <v>0.84599999999999997</v>
      </c>
      <c r="F91" s="578">
        <v>629.07799999999997</v>
      </c>
      <c r="G91" s="586">
        <v>60000000</v>
      </c>
      <c r="H91" s="605" t="s">
        <v>615</v>
      </c>
      <c r="I91" s="272">
        <v>13.14</v>
      </c>
      <c r="J91" s="271" t="s">
        <v>615</v>
      </c>
      <c r="K91" s="272" t="s">
        <v>615</v>
      </c>
      <c r="L91" s="271">
        <v>86.86</v>
      </c>
      <c r="M91" s="272" t="s">
        <v>615</v>
      </c>
      <c r="N91" s="271" t="s">
        <v>615</v>
      </c>
      <c r="O91" s="273">
        <v>600</v>
      </c>
      <c r="P91" s="274">
        <v>629.07799999999997</v>
      </c>
      <c r="Q91" s="273">
        <v>627.971</v>
      </c>
      <c r="R91" s="274">
        <v>4.66</v>
      </c>
    </row>
    <row r="92" spans="1:18">
      <c r="A92" s="262"/>
      <c r="B92" s="107" t="s">
        <v>332</v>
      </c>
      <c r="C92" s="263">
        <v>37841</v>
      </c>
      <c r="D92" s="578">
        <v>200000</v>
      </c>
      <c r="E92" s="577">
        <v>0.20899999999999999</v>
      </c>
      <c r="F92" s="578">
        <v>601.42700000000002</v>
      </c>
      <c r="G92" s="578">
        <v>57621072</v>
      </c>
      <c r="H92" s="604" t="s">
        <v>615</v>
      </c>
      <c r="I92" s="265" t="s">
        <v>615</v>
      </c>
      <c r="J92" s="264" t="s">
        <v>615</v>
      </c>
      <c r="K92" s="265" t="s">
        <v>615</v>
      </c>
      <c r="L92" s="264">
        <v>100</v>
      </c>
      <c r="M92" s="265" t="s">
        <v>615</v>
      </c>
      <c r="N92" s="264" t="s">
        <v>615</v>
      </c>
      <c r="O92" s="266">
        <v>600</v>
      </c>
      <c r="P92" s="267">
        <v>601.42700000000002</v>
      </c>
      <c r="Q92" s="266">
        <v>599.71500000000003</v>
      </c>
      <c r="R92" s="267">
        <v>4.08</v>
      </c>
    </row>
    <row r="93" spans="1:18">
      <c r="A93" s="262"/>
      <c r="B93" s="107" t="s">
        <v>333</v>
      </c>
      <c r="C93" s="263">
        <v>37841</v>
      </c>
      <c r="D93" s="578">
        <v>200000</v>
      </c>
      <c r="E93" s="577">
        <v>1</v>
      </c>
      <c r="F93" s="578">
        <v>647.66899999999998</v>
      </c>
      <c r="G93" s="578">
        <v>60000000</v>
      </c>
      <c r="H93" s="604" t="s">
        <v>615</v>
      </c>
      <c r="I93" s="265">
        <v>78.23</v>
      </c>
      <c r="J93" s="264">
        <v>14.5</v>
      </c>
      <c r="K93" s="265" t="s">
        <v>615</v>
      </c>
      <c r="L93" s="264">
        <v>7.27</v>
      </c>
      <c r="M93" s="265" t="s">
        <v>615</v>
      </c>
      <c r="N93" s="264" t="s">
        <v>615</v>
      </c>
      <c r="O93" s="266">
        <v>600</v>
      </c>
      <c r="P93" s="267">
        <v>647.66899999999998</v>
      </c>
      <c r="Q93" s="266">
        <v>646.40499999999997</v>
      </c>
      <c r="R93" s="267">
        <v>7.73</v>
      </c>
    </row>
    <row r="94" spans="1:18">
      <c r="A94" s="262"/>
      <c r="B94" s="107" t="s">
        <v>334</v>
      </c>
      <c r="C94" s="263">
        <v>37841</v>
      </c>
      <c r="D94" s="578">
        <v>100000</v>
      </c>
      <c r="E94" s="577">
        <v>0.44500000000000001</v>
      </c>
      <c r="F94" s="578">
        <v>120.265</v>
      </c>
      <c r="G94" s="578">
        <v>10000000</v>
      </c>
      <c r="H94" s="604" t="s">
        <v>615</v>
      </c>
      <c r="I94" s="265" t="s">
        <v>615</v>
      </c>
      <c r="J94" s="264" t="s">
        <v>615</v>
      </c>
      <c r="K94" s="265" t="s">
        <v>615</v>
      </c>
      <c r="L94" s="264">
        <v>14.97</v>
      </c>
      <c r="M94" s="265">
        <v>85.03</v>
      </c>
      <c r="N94" s="264" t="s">
        <v>615</v>
      </c>
      <c r="O94" s="266">
        <v>100</v>
      </c>
      <c r="P94" s="267">
        <v>120.265</v>
      </c>
      <c r="Q94" s="266">
        <v>120.36199999999999</v>
      </c>
      <c r="R94" s="267">
        <v>20.36</v>
      </c>
    </row>
    <row r="95" spans="1:18">
      <c r="A95" s="262"/>
      <c r="B95" s="107" t="s">
        <v>335</v>
      </c>
      <c r="C95" s="263">
        <v>37841</v>
      </c>
      <c r="D95" s="578">
        <v>100000</v>
      </c>
      <c r="E95" s="577">
        <v>0.24299999999999999</v>
      </c>
      <c r="F95" s="578">
        <v>97.415999999999997</v>
      </c>
      <c r="G95" s="578">
        <v>10000000</v>
      </c>
      <c r="H95" s="604" t="s">
        <v>615</v>
      </c>
      <c r="I95" s="265" t="s">
        <v>615</v>
      </c>
      <c r="J95" s="264" t="s">
        <v>615</v>
      </c>
      <c r="K95" s="265">
        <v>84.59</v>
      </c>
      <c r="L95" s="264">
        <v>15.41</v>
      </c>
      <c r="M95" s="265" t="s">
        <v>615</v>
      </c>
      <c r="N95" s="264" t="s">
        <v>615</v>
      </c>
      <c r="O95" s="266">
        <v>100</v>
      </c>
      <c r="P95" s="267">
        <v>97.415999999999997</v>
      </c>
      <c r="Q95" s="266">
        <v>97.304000000000002</v>
      </c>
      <c r="R95" s="267">
        <v>-2.7</v>
      </c>
    </row>
    <row r="96" spans="1:18">
      <c r="A96" s="262"/>
      <c r="B96" s="107" t="s">
        <v>336</v>
      </c>
      <c r="C96" s="263">
        <v>37841</v>
      </c>
      <c r="D96" s="578">
        <v>100000</v>
      </c>
      <c r="E96" s="577">
        <v>1.411</v>
      </c>
      <c r="F96" s="578">
        <v>97.233000000000004</v>
      </c>
      <c r="G96" s="578">
        <v>10000000</v>
      </c>
      <c r="H96" s="604" t="s">
        <v>615</v>
      </c>
      <c r="I96" s="265" t="s">
        <v>615</v>
      </c>
      <c r="J96" s="264" t="s">
        <v>615</v>
      </c>
      <c r="K96" s="265">
        <v>83.92</v>
      </c>
      <c r="L96" s="264">
        <v>15.32</v>
      </c>
      <c r="M96" s="265" t="s">
        <v>615</v>
      </c>
      <c r="N96" s="264">
        <v>0.76</v>
      </c>
      <c r="O96" s="266">
        <v>100</v>
      </c>
      <c r="P96" s="267">
        <v>97.233000000000004</v>
      </c>
      <c r="Q96" s="266">
        <v>98.287000000000006</v>
      </c>
      <c r="R96" s="267">
        <v>-1.71</v>
      </c>
    </row>
    <row r="97" spans="1:18">
      <c r="A97" s="262"/>
      <c r="B97" s="107" t="s">
        <v>337</v>
      </c>
      <c r="C97" s="263">
        <v>37841</v>
      </c>
      <c r="D97" s="578">
        <v>200000</v>
      </c>
      <c r="E97" s="577">
        <v>4.6390000000000002</v>
      </c>
      <c r="F97" s="578">
        <v>98.863</v>
      </c>
      <c r="G97" s="578">
        <v>10000000</v>
      </c>
      <c r="H97" s="604" t="s">
        <v>615</v>
      </c>
      <c r="I97" s="265" t="s">
        <v>615</v>
      </c>
      <c r="J97" s="264" t="s">
        <v>615</v>
      </c>
      <c r="K97" s="265">
        <v>82.43</v>
      </c>
      <c r="L97" s="264">
        <v>13.61</v>
      </c>
      <c r="M97" s="265" t="s">
        <v>615</v>
      </c>
      <c r="N97" s="264">
        <v>3.96</v>
      </c>
      <c r="O97" s="266">
        <v>100</v>
      </c>
      <c r="P97" s="267">
        <v>98.863</v>
      </c>
      <c r="Q97" s="266">
        <v>103.13500000000001</v>
      </c>
      <c r="R97" s="267">
        <v>3.14</v>
      </c>
    </row>
    <row r="98" spans="1:18" ht="13.5" thickBot="1">
      <c r="A98" s="41"/>
      <c r="B98" s="121" t="s">
        <v>1453</v>
      </c>
      <c r="C98" s="278" t="s">
        <v>1453</v>
      </c>
      <c r="D98" s="41" t="s">
        <v>1453</v>
      </c>
      <c r="E98" s="121" t="s">
        <v>1453</v>
      </c>
      <c r="F98" s="41" t="s">
        <v>1453</v>
      </c>
      <c r="G98" s="41" t="s">
        <v>1453</v>
      </c>
      <c r="H98" s="606" t="s">
        <v>615</v>
      </c>
      <c r="I98" s="280" t="s">
        <v>615</v>
      </c>
      <c r="J98" s="279" t="s">
        <v>615</v>
      </c>
      <c r="K98" s="280" t="s">
        <v>615</v>
      </c>
      <c r="L98" s="279" t="s">
        <v>615</v>
      </c>
      <c r="M98" s="280" t="s">
        <v>615</v>
      </c>
      <c r="N98" s="279" t="s">
        <v>615</v>
      </c>
      <c r="O98" s="281" t="s">
        <v>1453</v>
      </c>
      <c r="P98" s="282" t="s">
        <v>1453</v>
      </c>
      <c r="Q98" s="281" t="s">
        <v>1453</v>
      </c>
      <c r="R98" s="282" t="s">
        <v>1453</v>
      </c>
    </row>
    <row r="101" spans="1:18" ht="13.5" thickBot="1"/>
    <row r="102" spans="1:18" ht="13.5" thickBot="1">
      <c r="A102" s="609" t="s">
        <v>1909</v>
      </c>
    </row>
  </sheetData>
  <mergeCells count="22">
    <mergeCell ref="G9:G13"/>
    <mergeCell ref="H9:N9"/>
    <mergeCell ref="O10:O13"/>
    <mergeCell ref="P10:P13"/>
    <mergeCell ref="A5:G6"/>
    <mergeCell ref="H5:R6"/>
    <mergeCell ref="A9:A13"/>
    <mergeCell ref="B9:B13"/>
    <mergeCell ref="C9:C13"/>
    <mergeCell ref="D9:D13"/>
    <mergeCell ref="E9:E13"/>
    <mergeCell ref="F9:F13"/>
    <mergeCell ref="O9:R9"/>
    <mergeCell ref="H10:H13"/>
    <mergeCell ref="Q10:Q13"/>
    <mergeCell ref="R10:R13"/>
    <mergeCell ref="I10:I13"/>
    <mergeCell ref="J10:J13"/>
    <mergeCell ref="M10:M13"/>
    <mergeCell ref="N10:N13"/>
    <mergeCell ref="K10:K13"/>
    <mergeCell ref="L10:L13"/>
  </mergeCells>
  <phoneticPr fontId="2" type="noConversion"/>
  <hyperlinks>
    <hyperlink ref="A1" location="icindekiler!A11" display="İÇİNDEKİLER"/>
    <hyperlink ref="A2" location="Index!A11" display="INDEX"/>
    <hyperlink ref="C1" location="'43'!A102" display="▼"/>
    <hyperlink ref="A102" location="'43'!A1" display="▲"/>
  </hyperlinks>
  <pageMargins left="0.2" right="0.13" top="0.2" bottom="0.31" header="0.11" footer="0.16"/>
  <pageSetup paperSize="9" scale="65" orientation="portrait" horizontalDpi="1200" verticalDpi="1200" r:id="rId1"/>
  <headerFooter alignWithMargins="0"/>
  <webPublishItems count="1">
    <webPublishItem id="14794" divId="Tablolar son_14794" sourceType="sheet" destinationFile="F:\karıştı valla\Tablolar\Tablolar Son\43.htm"/>
  </webPublishItem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selection activeCell="A24" sqref="A24"/>
    </sheetView>
  </sheetViews>
  <sheetFormatPr defaultRowHeight="12.75"/>
  <cols>
    <col min="1" max="1" width="28" style="1" customWidth="1"/>
    <col min="2" max="2" width="12.42578125" style="1" customWidth="1"/>
    <col min="3" max="3" width="10.5703125" style="1" customWidth="1"/>
    <col min="4" max="4" width="12" style="1" customWidth="1"/>
    <col min="5" max="5" width="9.85546875" style="1" customWidth="1"/>
    <col min="6" max="6" width="13" style="1" customWidth="1"/>
    <col min="7" max="7" width="10.7109375" style="1" customWidth="1"/>
    <col min="8" max="8" width="11.42578125" style="1" customWidth="1"/>
    <col min="9" max="9" width="9.5703125" style="1" bestFit="1" customWidth="1"/>
    <col min="10" max="10" width="9.42578125" style="1" bestFit="1" customWidth="1"/>
    <col min="11" max="11" width="11.85546875" style="1" bestFit="1" customWidth="1"/>
    <col min="12" max="12" width="10.85546875" style="1" customWidth="1"/>
    <col min="13" max="16384" width="9.140625" style="1"/>
  </cols>
  <sheetData>
    <row r="1" spans="1:12">
      <c r="A1" s="7" t="s">
        <v>1438</v>
      </c>
      <c r="B1" s="546" t="s">
        <v>1908</v>
      </c>
    </row>
    <row r="2" spans="1:12">
      <c r="A2" s="179" t="s">
        <v>1437</v>
      </c>
    </row>
    <row r="3" spans="1:12">
      <c r="A3" s="9" t="s">
        <v>346</v>
      </c>
      <c r="B3" s="8"/>
      <c r="C3" s="8"/>
      <c r="D3" s="8"/>
      <c r="E3" s="8"/>
      <c r="F3" s="8"/>
      <c r="G3" s="8"/>
      <c r="H3" s="8"/>
      <c r="I3" s="8"/>
      <c r="J3" s="8"/>
      <c r="K3" s="8"/>
      <c r="L3" s="10" t="s">
        <v>347</v>
      </c>
    </row>
    <row r="4" spans="1:12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>
      <c r="A5" s="835" t="s">
        <v>1677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</row>
    <row r="6" spans="1:12" ht="14.25">
      <c r="A6" s="850" t="s">
        <v>0</v>
      </c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</row>
    <row r="7" spans="1:12">
      <c r="A7" s="11"/>
      <c r="B7" s="11"/>
      <c r="C7" s="11"/>
      <c r="D7" s="11"/>
      <c r="E7" s="11"/>
      <c r="F7" s="11"/>
      <c r="G7" s="25"/>
      <c r="H7" s="25"/>
      <c r="I7" s="25"/>
      <c r="J7" s="25"/>
      <c r="K7" s="25"/>
      <c r="L7" s="25"/>
    </row>
    <row r="8" spans="1:12" ht="13.5" thickBo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697" t="s">
        <v>1675</v>
      </c>
      <c r="B9" s="846" t="s">
        <v>3</v>
      </c>
      <c r="C9" s="847"/>
      <c r="D9" s="847"/>
      <c r="E9" s="847"/>
      <c r="F9" s="840"/>
      <c r="G9" s="846" t="s">
        <v>1678</v>
      </c>
      <c r="H9" s="847"/>
      <c r="I9" s="847"/>
      <c r="J9" s="847"/>
      <c r="K9" s="840"/>
      <c r="L9" s="682" t="s">
        <v>1674</v>
      </c>
    </row>
    <row r="10" spans="1:12" ht="13.5" thickBot="1">
      <c r="A10" s="698"/>
      <c r="B10" s="848"/>
      <c r="C10" s="849"/>
      <c r="D10" s="849"/>
      <c r="E10" s="849"/>
      <c r="F10" s="842"/>
      <c r="G10" s="848"/>
      <c r="H10" s="849"/>
      <c r="I10" s="849"/>
      <c r="J10" s="849"/>
      <c r="K10" s="842"/>
      <c r="L10" s="686"/>
    </row>
    <row r="11" spans="1:12" ht="12.75" customHeight="1">
      <c r="A11" s="698"/>
      <c r="B11" s="682" t="s">
        <v>1669</v>
      </c>
      <c r="C11" s="682" t="s">
        <v>1670</v>
      </c>
      <c r="D11" s="682" t="s">
        <v>1671</v>
      </c>
      <c r="E11" s="682" t="s">
        <v>1672</v>
      </c>
      <c r="F11" s="682" t="s">
        <v>2163</v>
      </c>
      <c r="G11" s="682" t="s">
        <v>1669</v>
      </c>
      <c r="H11" s="682" t="s">
        <v>1670</v>
      </c>
      <c r="I11" s="682" t="s">
        <v>1671</v>
      </c>
      <c r="J11" s="682" t="s">
        <v>1672</v>
      </c>
      <c r="K11" s="682" t="s">
        <v>1673</v>
      </c>
      <c r="L11" s="686"/>
    </row>
    <row r="12" spans="1:12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</row>
    <row r="13" spans="1:12" ht="13.5" thickBot="1">
      <c r="A13" s="699"/>
      <c r="B13" s="686"/>
      <c r="C13" s="686"/>
      <c r="D13" s="686"/>
      <c r="E13" s="686"/>
      <c r="F13" s="686"/>
      <c r="G13" s="686"/>
      <c r="H13" s="686"/>
      <c r="I13" s="686"/>
      <c r="J13" s="686"/>
      <c r="K13" s="686"/>
      <c r="L13" s="683"/>
    </row>
    <row r="14" spans="1:12">
      <c r="A14" s="261" t="s">
        <v>465</v>
      </c>
      <c r="B14" s="30"/>
      <c r="C14" s="105"/>
      <c r="D14" s="30"/>
      <c r="E14" s="105"/>
      <c r="F14" s="30"/>
      <c r="G14" s="105"/>
      <c r="H14" s="30"/>
      <c r="I14" s="105"/>
      <c r="J14" s="30"/>
      <c r="K14" s="105"/>
      <c r="L14" s="30"/>
    </row>
    <row r="15" spans="1:12">
      <c r="A15" s="595" t="s">
        <v>351</v>
      </c>
      <c r="B15" s="79"/>
      <c r="C15" s="70"/>
      <c r="D15" s="79"/>
      <c r="E15" s="70"/>
      <c r="F15" s="79"/>
      <c r="G15" s="70"/>
      <c r="H15" s="79"/>
      <c r="I15" s="70"/>
      <c r="J15" s="79"/>
      <c r="K15" s="70"/>
      <c r="L15" s="79"/>
    </row>
    <row r="16" spans="1:12">
      <c r="A16" s="283" t="s">
        <v>243</v>
      </c>
      <c r="B16" s="79"/>
      <c r="C16" s="284"/>
      <c r="D16" s="79"/>
      <c r="E16" s="70"/>
      <c r="F16" s="79"/>
      <c r="G16" s="70"/>
      <c r="H16" s="285"/>
      <c r="I16" s="286"/>
      <c r="J16" s="285"/>
      <c r="K16" s="286"/>
      <c r="L16" s="285"/>
    </row>
    <row r="17" spans="1:12">
      <c r="A17" s="283" t="s">
        <v>340</v>
      </c>
      <c r="B17" s="287">
        <v>211</v>
      </c>
      <c r="C17" s="288">
        <v>7</v>
      </c>
      <c r="D17" s="287">
        <v>2</v>
      </c>
      <c r="E17" s="289">
        <v>15</v>
      </c>
      <c r="F17" s="287">
        <v>235</v>
      </c>
      <c r="G17" s="289">
        <v>0</v>
      </c>
      <c r="H17" s="290">
        <v>0</v>
      </c>
      <c r="I17" s="291">
        <v>0</v>
      </c>
      <c r="J17" s="290">
        <v>0</v>
      </c>
      <c r="K17" s="291">
        <v>0</v>
      </c>
      <c r="L17" s="290">
        <v>235</v>
      </c>
    </row>
    <row r="18" spans="1:12">
      <c r="A18" s="292" t="s">
        <v>341</v>
      </c>
      <c r="B18" s="287">
        <v>924</v>
      </c>
      <c r="C18" s="289">
        <v>28</v>
      </c>
      <c r="D18" s="287">
        <v>15</v>
      </c>
      <c r="E18" s="289">
        <v>27</v>
      </c>
      <c r="F18" s="287">
        <v>994</v>
      </c>
      <c r="G18" s="289">
        <v>0</v>
      </c>
      <c r="H18" s="290">
        <v>0</v>
      </c>
      <c r="I18" s="291">
        <v>0</v>
      </c>
      <c r="J18" s="290">
        <v>0</v>
      </c>
      <c r="K18" s="291">
        <v>0</v>
      </c>
      <c r="L18" s="290">
        <v>994</v>
      </c>
    </row>
    <row r="19" spans="1:12">
      <c r="A19" s="292" t="s">
        <v>342</v>
      </c>
      <c r="B19" s="287">
        <v>938</v>
      </c>
      <c r="C19" s="289">
        <v>44</v>
      </c>
      <c r="D19" s="287">
        <v>11</v>
      </c>
      <c r="E19" s="289">
        <v>36</v>
      </c>
      <c r="F19" s="287">
        <v>1029</v>
      </c>
      <c r="G19" s="289">
        <v>0</v>
      </c>
      <c r="H19" s="290">
        <v>0</v>
      </c>
      <c r="I19" s="291">
        <v>0</v>
      </c>
      <c r="J19" s="290">
        <v>0</v>
      </c>
      <c r="K19" s="291">
        <v>0</v>
      </c>
      <c r="L19" s="290">
        <v>1029</v>
      </c>
    </row>
    <row r="20" spans="1:12">
      <c r="A20" s="292" t="s">
        <v>343</v>
      </c>
      <c r="B20" s="287">
        <v>675</v>
      </c>
      <c r="C20" s="289">
        <v>36</v>
      </c>
      <c r="D20" s="287">
        <v>17</v>
      </c>
      <c r="E20" s="289">
        <v>41</v>
      </c>
      <c r="F20" s="287">
        <v>769</v>
      </c>
      <c r="G20" s="289">
        <v>0</v>
      </c>
      <c r="H20" s="290">
        <v>0</v>
      </c>
      <c r="I20" s="291">
        <v>0</v>
      </c>
      <c r="J20" s="290">
        <v>0</v>
      </c>
      <c r="K20" s="291">
        <v>0</v>
      </c>
      <c r="L20" s="290">
        <v>769</v>
      </c>
    </row>
    <row r="21" spans="1:12">
      <c r="A21" s="283" t="s">
        <v>344</v>
      </c>
      <c r="B21" s="287">
        <v>84</v>
      </c>
      <c r="C21" s="289">
        <v>4</v>
      </c>
      <c r="D21" s="287">
        <v>2</v>
      </c>
      <c r="E21" s="289">
        <v>9</v>
      </c>
      <c r="F21" s="287">
        <v>99</v>
      </c>
      <c r="G21" s="289">
        <v>0</v>
      </c>
      <c r="H21" s="290">
        <v>0</v>
      </c>
      <c r="I21" s="291">
        <v>0</v>
      </c>
      <c r="J21" s="290">
        <v>0</v>
      </c>
      <c r="K21" s="291">
        <v>0</v>
      </c>
      <c r="L21" s="290">
        <v>99</v>
      </c>
    </row>
    <row r="22" spans="1:12">
      <c r="A22" s="301" t="s">
        <v>345</v>
      </c>
      <c r="B22" s="293">
        <v>2832</v>
      </c>
      <c r="C22" s="294">
        <v>119</v>
      </c>
      <c r="D22" s="293">
        <v>47</v>
      </c>
      <c r="E22" s="294">
        <v>128</v>
      </c>
      <c r="F22" s="293">
        <v>3126</v>
      </c>
      <c r="G22" s="294">
        <v>0</v>
      </c>
      <c r="H22" s="295">
        <v>0</v>
      </c>
      <c r="I22" s="296">
        <v>0</v>
      </c>
      <c r="J22" s="295">
        <v>0</v>
      </c>
      <c r="K22" s="296">
        <v>0</v>
      </c>
      <c r="L22" s="295">
        <v>3126</v>
      </c>
    </row>
    <row r="23" spans="1:12">
      <c r="A23" s="283" t="s">
        <v>359</v>
      </c>
      <c r="B23" s="287"/>
      <c r="C23" s="289"/>
      <c r="D23" s="287"/>
      <c r="E23" s="289"/>
      <c r="F23" s="287"/>
      <c r="G23" s="289"/>
      <c r="H23" s="290"/>
      <c r="I23" s="291"/>
      <c r="J23" s="290"/>
      <c r="K23" s="291"/>
      <c r="L23" s="290"/>
    </row>
    <row r="24" spans="1:12">
      <c r="A24" s="283" t="s">
        <v>340</v>
      </c>
      <c r="B24" s="287">
        <v>193</v>
      </c>
      <c r="C24" s="289">
        <v>20</v>
      </c>
      <c r="D24" s="287">
        <v>4</v>
      </c>
      <c r="E24" s="289">
        <v>10</v>
      </c>
      <c r="F24" s="287">
        <v>227</v>
      </c>
      <c r="G24" s="289">
        <v>92</v>
      </c>
      <c r="H24" s="290">
        <v>1</v>
      </c>
      <c r="I24" s="291">
        <v>0</v>
      </c>
      <c r="J24" s="290">
        <v>1</v>
      </c>
      <c r="K24" s="291">
        <v>94</v>
      </c>
      <c r="L24" s="290">
        <v>321</v>
      </c>
    </row>
    <row r="25" spans="1:12">
      <c r="A25" s="292" t="s">
        <v>341</v>
      </c>
      <c r="B25" s="287">
        <v>770</v>
      </c>
      <c r="C25" s="289">
        <v>129</v>
      </c>
      <c r="D25" s="287">
        <v>19</v>
      </c>
      <c r="E25" s="289">
        <v>39</v>
      </c>
      <c r="F25" s="287">
        <v>957</v>
      </c>
      <c r="G25" s="289">
        <v>430</v>
      </c>
      <c r="H25" s="290">
        <v>2</v>
      </c>
      <c r="I25" s="291">
        <v>0</v>
      </c>
      <c r="J25" s="290">
        <v>2</v>
      </c>
      <c r="K25" s="291">
        <v>434</v>
      </c>
      <c r="L25" s="290">
        <v>1391</v>
      </c>
    </row>
    <row r="26" spans="1:12">
      <c r="A26" s="292" t="s">
        <v>342</v>
      </c>
      <c r="B26" s="287">
        <v>1021</v>
      </c>
      <c r="C26" s="289">
        <v>219</v>
      </c>
      <c r="D26" s="287">
        <v>38</v>
      </c>
      <c r="E26" s="289">
        <v>79</v>
      </c>
      <c r="F26" s="287">
        <v>1357</v>
      </c>
      <c r="G26" s="289">
        <v>219</v>
      </c>
      <c r="H26" s="290">
        <v>6</v>
      </c>
      <c r="I26" s="291">
        <v>1</v>
      </c>
      <c r="J26" s="290">
        <v>0</v>
      </c>
      <c r="K26" s="291">
        <v>226</v>
      </c>
      <c r="L26" s="290">
        <v>1583</v>
      </c>
    </row>
    <row r="27" spans="1:12">
      <c r="A27" s="292" t="s">
        <v>343</v>
      </c>
      <c r="B27" s="287">
        <v>868</v>
      </c>
      <c r="C27" s="289">
        <v>186</v>
      </c>
      <c r="D27" s="287">
        <v>21</v>
      </c>
      <c r="E27" s="289">
        <v>69</v>
      </c>
      <c r="F27" s="287">
        <v>1144</v>
      </c>
      <c r="G27" s="289">
        <v>112</v>
      </c>
      <c r="H27" s="290">
        <v>4</v>
      </c>
      <c r="I27" s="291">
        <v>0</v>
      </c>
      <c r="J27" s="290">
        <v>3</v>
      </c>
      <c r="K27" s="291">
        <v>119</v>
      </c>
      <c r="L27" s="290">
        <v>1263</v>
      </c>
    </row>
    <row r="28" spans="1:12">
      <c r="A28" s="283" t="s">
        <v>344</v>
      </c>
      <c r="B28" s="287">
        <v>83</v>
      </c>
      <c r="C28" s="289">
        <v>19</v>
      </c>
      <c r="D28" s="287">
        <v>6</v>
      </c>
      <c r="E28" s="289">
        <v>19</v>
      </c>
      <c r="F28" s="287">
        <v>127</v>
      </c>
      <c r="G28" s="289">
        <v>17</v>
      </c>
      <c r="H28" s="290">
        <v>2</v>
      </c>
      <c r="I28" s="291">
        <v>0</v>
      </c>
      <c r="J28" s="290">
        <v>0</v>
      </c>
      <c r="K28" s="291">
        <v>19</v>
      </c>
      <c r="L28" s="290">
        <v>146</v>
      </c>
    </row>
    <row r="29" spans="1:12">
      <c r="A29" s="301" t="s">
        <v>345</v>
      </c>
      <c r="B29" s="293">
        <v>2935</v>
      </c>
      <c r="C29" s="294">
        <v>573</v>
      </c>
      <c r="D29" s="293">
        <v>88</v>
      </c>
      <c r="E29" s="294">
        <v>216</v>
      </c>
      <c r="F29" s="293">
        <v>3812</v>
      </c>
      <c r="G29" s="294">
        <v>870</v>
      </c>
      <c r="H29" s="295">
        <v>15</v>
      </c>
      <c r="I29" s="296">
        <v>1</v>
      </c>
      <c r="J29" s="295">
        <v>6</v>
      </c>
      <c r="K29" s="296">
        <v>892</v>
      </c>
      <c r="L29" s="295">
        <v>4704</v>
      </c>
    </row>
    <row r="30" spans="1:12">
      <c r="A30" s="283" t="s">
        <v>245</v>
      </c>
      <c r="B30" s="287"/>
      <c r="C30" s="289"/>
      <c r="D30" s="287"/>
      <c r="E30" s="289"/>
      <c r="F30" s="287"/>
      <c r="G30" s="289"/>
      <c r="H30" s="290"/>
      <c r="I30" s="291"/>
      <c r="J30" s="290"/>
      <c r="K30" s="291"/>
      <c r="L30" s="290"/>
    </row>
    <row r="31" spans="1:12">
      <c r="A31" s="283" t="s">
        <v>340</v>
      </c>
      <c r="B31" s="287">
        <v>42</v>
      </c>
      <c r="C31" s="289">
        <v>2</v>
      </c>
      <c r="D31" s="287">
        <v>0</v>
      </c>
      <c r="E31" s="289">
        <v>1</v>
      </c>
      <c r="F31" s="287">
        <v>45</v>
      </c>
      <c r="G31" s="289">
        <v>0</v>
      </c>
      <c r="H31" s="290">
        <v>0</v>
      </c>
      <c r="I31" s="291">
        <v>0</v>
      </c>
      <c r="J31" s="290">
        <v>0</v>
      </c>
      <c r="K31" s="291">
        <v>0</v>
      </c>
      <c r="L31" s="290">
        <v>45</v>
      </c>
    </row>
    <row r="32" spans="1:12">
      <c r="A32" s="292" t="s">
        <v>341</v>
      </c>
      <c r="B32" s="287">
        <v>162</v>
      </c>
      <c r="C32" s="289">
        <v>10</v>
      </c>
      <c r="D32" s="287">
        <v>1</v>
      </c>
      <c r="E32" s="289">
        <v>0</v>
      </c>
      <c r="F32" s="287">
        <v>173</v>
      </c>
      <c r="G32" s="289">
        <v>0</v>
      </c>
      <c r="H32" s="290">
        <v>0</v>
      </c>
      <c r="I32" s="291">
        <v>0</v>
      </c>
      <c r="J32" s="290">
        <v>0</v>
      </c>
      <c r="K32" s="291">
        <v>0</v>
      </c>
      <c r="L32" s="290">
        <v>173</v>
      </c>
    </row>
    <row r="33" spans="1:12">
      <c r="A33" s="292" t="s">
        <v>342</v>
      </c>
      <c r="B33" s="287">
        <v>96</v>
      </c>
      <c r="C33" s="289">
        <v>12</v>
      </c>
      <c r="D33" s="287">
        <v>2</v>
      </c>
      <c r="E33" s="289">
        <v>3</v>
      </c>
      <c r="F33" s="287">
        <v>113</v>
      </c>
      <c r="G33" s="289">
        <v>0</v>
      </c>
      <c r="H33" s="290">
        <v>0</v>
      </c>
      <c r="I33" s="291">
        <v>0</v>
      </c>
      <c r="J33" s="290">
        <v>0</v>
      </c>
      <c r="K33" s="291">
        <v>0</v>
      </c>
      <c r="L33" s="290">
        <v>113</v>
      </c>
    </row>
    <row r="34" spans="1:12">
      <c r="A34" s="292" t="s">
        <v>343</v>
      </c>
      <c r="B34" s="287">
        <v>61</v>
      </c>
      <c r="C34" s="289">
        <v>4</v>
      </c>
      <c r="D34" s="287">
        <v>3</v>
      </c>
      <c r="E34" s="289">
        <v>1</v>
      </c>
      <c r="F34" s="287">
        <v>69</v>
      </c>
      <c r="G34" s="289">
        <v>0</v>
      </c>
      <c r="H34" s="290">
        <v>0</v>
      </c>
      <c r="I34" s="291">
        <v>0</v>
      </c>
      <c r="J34" s="290">
        <v>0</v>
      </c>
      <c r="K34" s="291">
        <v>0</v>
      </c>
      <c r="L34" s="290">
        <v>69</v>
      </c>
    </row>
    <row r="35" spans="1:12">
      <c r="A35" s="283" t="s">
        <v>344</v>
      </c>
      <c r="B35" s="287">
        <v>4</v>
      </c>
      <c r="C35" s="289">
        <v>5</v>
      </c>
      <c r="D35" s="287">
        <v>0</v>
      </c>
      <c r="E35" s="289">
        <v>1</v>
      </c>
      <c r="F35" s="287">
        <v>10</v>
      </c>
      <c r="G35" s="289">
        <v>0</v>
      </c>
      <c r="H35" s="290">
        <v>0</v>
      </c>
      <c r="I35" s="291">
        <v>0</v>
      </c>
      <c r="J35" s="290">
        <v>0</v>
      </c>
      <c r="K35" s="291">
        <v>0</v>
      </c>
      <c r="L35" s="290">
        <v>10</v>
      </c>
    </row>
    <row r="36" spans="1:12">
      <c r="A36" s="301" t="s">
        <v>345</v>
      </c>
      <c r="B36" s="293">
        <v>365</v>
      </c>
      <c r="C36" s="294">
        <v>33</v>
      </c>
      <c r="D36" s="293">
        <v>6</v>
      </c>
      <c r="E36" s="294">
        <v>6</v>
      </c>
      <c r="F36" s="293">
        <v>410</v>
      </c>
      <c r="G36" s="294">
        <v>0</v>
      </c>
      <c r="H36" s="295">
        <v>0</v>
      </c>
      <c r="I36" s="296">
        <v>0</v>
      </c>
      <c r="J36" s="295">
        <v>0</v>
      </c>
      <c r="K36" s="296">
        <v>0</v>
      </c>
      <c r="L36" s="295">
        <v>410</v>
      </c>
    </row>
    <row r="37" spans="1:12">
      <c r="A37" s="283" t="s">
        <v>246</v>
      </c>
      <c r="B37" s="287"/>
      <c r="C37" s="289"/>
      <c r="D37" s="287"/>
      <c r="E37" s="289"/>
      <c r="F37" s="287"/>
      <c r="G37" s="289"/>
      <c r="H37" s="290"/>
      <c r="I37" s="291"/>
      <c r="J37" s="290"/>
      <c r="K37" s="291"/>
      <c r="L37" s="290"/>
    </row>
    <row r="38" spans="1:12">
      <c r="A38" s="283" t="s">
        <v>340</v>
      </c>
      <c r="B38" s="287">
        <v>7</v>
      </c>
      <c r="C38" s="289">
        <v>1</v>
      </c>
      <c r="D38" s="287">
        <v>0</v>
      </c>
      <c r="E38" s="289">
        <v>0</v>
      </c>
      <c r="F38" s="287">
        <v>8</v>
      </c>
      <c r="G38" s="289">
        <v>0</v>
      </c>
      <c r="H38" s="290">
        <v>0</v>
      </c>
      <c r="I38" s="291">
        <v>0</v>
      </c>
      <c r="J38" s="290">
        <v>0</v>
      </c>
      <c r="K38" s="291">
        <v>0</v>
      </c>
      <c r="L38" s="290">
        <v>8</v>
      </c>
    </row>
    <row r="39" spans="1:12">
      <c r="A39" s="292" t="s">
        <v>341</v>
      </c>
      <c r="B39" s="287">
        <v>38</v>
      </c>
      <c r="C39" s="289">
        <v>3</v>
      </c>
      <c r="D39" s="287">
        <v>1</v>
      </c>
      <c r="E39" s="289">
        <v>5</v>
      </c>
      <c r="F39" s="287">
        <v>47</v>
      </c>
      <c r="G39" s="289">
        <v>0</v>
      </c>
      <c r="H39" s="290">
        <v>0</v>
      </c>
      <c r="I39" s="291">
        <v>0</v>
      </c>
      <c r="J39" s="290">
        <v>0</v>
      </c>
      <c r="K39" s="291">
        <v>0</v>
      </c>
      <c r="L39" s="290">
        <v>47</v>
      </c>
    </row>
    <row r="40" spans="1:12">
      <c r="A40" s="292" t="s">
        <v>342</v>
      </c>
      <c r="B40" s="287">
        <v>53</v>
      </c>
      <c r="C40" s="289">
        <v>7</v>
      </c>
      <c r="D40" s="287">
        <v>0</v>
      </c>
      <c r="E40" s="289">
        <v>14</v>
      </c>
      <c r="F40" s="287">
        <v>74</v>
      </c>
      <c r="G40" s="289">
        <v>0</v>
      </c>
      <c r="H40" s="290">
        <v>0</v>
      </c>
      <c r="I40" s="291">
        <v>0</v>
      </c>
      <c r="J40" s="290">
        <v>0</v>
      </c>
      <c r="K40" s="291">
        <v>0</v>
      </c>
      <c r="L40" s="290">
        <v>74</v>
      </c>
    </row>
    <row r="41" spans="1:12">
      <c r="A41" s="292" t="s">
        <v>343</v>
      </c>
      <c r="B41" s="287">
        <v>44</v>
      </c>
      <c r="C41" s="289">
        <v>5</v>
      </c>
      <c r="D41" s="287">
        <v>0</v>
      </c>
      <c r="E41" s="289">
        <v>8</v>
      </c>
      <c r="F41" s="287">
        <v>57</v>
      </c>
      <c r="G41" s="289">
        <v>0</v>
      </c>
      <c r="H41" s="290">
        <v>0</v>
      </c>
      <c r="I41" s="291">
        <v>0</v>
      </c>
      <c r="J41" s="290">
        <v>0</v>
      </c>
      <c r="K41" s="291">
        <v>0</v>
      </c>
      <c r="L41" s="290">
        <v>57</v>
      </c>
    </row>
    <row r="42" spans="1:12">
      <c r="A42" s="283" t="s">
        <v>344</v>
      </c>
      <c r="B42" s="287">
        <v>1</v>
      </c>
      <c r="C42" s="289">
        <v>1</v>
      </c>
      <c r="D42" s="287">
        <v>0</v>
      </c>
      <c r="E42" s="289">
        <v>1</v>
      </c>
      <c r="F42" s="287">
        <v>3</v>
      </c>
      <c r="G42" s="289">
        <v>0</v>
      </c>
      <c r="H42" s="290">
        <v>0</v>
      </c>
      <c r="I42" s="291">
        <v>0</v>
      </c>
      <c r="J42" s="290">
        <v>0</v>
      </c>
      <c r="K42" s="291">
        <v>0</v>
      </c>
      <c r="L42" s="290">
        <v>3</v>
      </c>
    </row>
    <row r="43" spans="1:12">
      <c r="A43" s="301" t="s">
        <v>345</v>
      </c>
      <c r="B43" s="293">
        <v>143</v>
      </c>
      <c r="C43" s="294">
        <v>17</v>
      </c>
      <c r="D43" s="293">
        <v>1</v>
      </c>
      <c r="E43" s="294">
        <v>28</v>
      </c>
      <c r="F43" s="293">
        <v>189</v>
      </c>
      <c r="G43" s="294">
        <v>0</v>
      </c>
      <c r="H43" s="295">
        <v>0</v>
      </c>
      <c r="I43" s="296">
        <v>0</v>
      </c>
      <c r="J43" s="295">
        <v>0</v>
      </c>
      <c r="K43" s="296">
        <v>0</v>
      </c>
      <c r="L43" s="295">
        <v>189</v>
      </c>
    </row>
    <row r="44" spans="1:12">
      <c r="A44" s="283" t="s">
        <v>379</v>
      </c>
      <c r="B44" s="287"/>
      <c r="C44" s="289"/>
      <c r="D44" s="287"/>
      <c r="E44" s="289"/>
      <c r="F44" s="287"/>
      <c r="G44" s="289"/>
      <c r="H44" s="290"/>
      <c r="I44" s="291"/>
      <c r="J44" s="290"/>
      <c r="K44" s="291"/>
      <c r="L44" s="290"/>
    </row>
    <row r="45" spans="1:12">
      <c r="A45" s="283" t="s">
        <v>340</v>
      </c>
      <c r="B45" s="287">
        <v>22</v>
      </c>
      <c r="C45" s="289">
        <v>0</v>
      </c>
      <c r="D45" s="287">
        <v>0</v>
      </c>
      <c r="E45" s="289">
        <v>0</v>
      </c>
      <c r="F45" s="287">
        <v>22</v>
      </c>
      <c r="G45" s="289">
        <v>0</v>
      </c>
      <c r="H45" s="290">
        <v>0</v>
      </c>
      <c r="I45" s="291">
        <v>0</v>
      </c>
      <c r="J45" s="290">
        <v>0</v>
      </c>
      <c r="K45" s="291">
        <v>0</v>
      </c>
      <c r="L45" s="290">
        <v>22</v>
      </c>
    </row>
    <row r="46" spans="1:12">
      <c r="A46" s="292" t="s">
        <v>341</v>
      </c>
      <c r="B46" s="287">
        <v>174</v>
      </c>
      <c r="C46" s="289">
        <v>4</v>
      </c>
      <c r="D46" s="287">
        <v>3</v>
      </c>
      <c r="E46" s="289">
        <v>3</v>
      </c>
      <c r="F46" s="287">
        <v>184</v>
      </c>
      <c r="G46" s="289">
        <v>0</v>
      </c>
      <c r="H46" s="290">
        <v>0</v>
      </c>
      <c r="I46" s="291">
        <v>0</v>
      </c>
      <c r="J46" s="290">
        <v>0</v>
      </c>
      <c r="K46" s="291">
        <v>0</v>
      </c>
      <c r="L46" s="290">
        <v>184</v>
      </c>
    </row>
    <row r="47" spans="1:12">
      <c r="A47" s="292" t="s">
        <v>342</v>
      </c>
      <c r="B47" s="287">
        <v>257</v>
      </c>
      <c r="C47" s="289">
        <v>8</v>
      </c>
      <c r="D47" s="287">
        <v>3</v>
      </c>
      <c r="E47" s="289">
        <v>9</v>
      </c>
      <c r="F47" s="287">
        <v>277</v>
      </c>
      <c r="G47" s="289">
        <v>0</v>
      </c>
      <c r="H47" s="290">
        <v>0</v>
      </c>
      <c r="I47" s="291">
        <v>0</v>
      </c>
      <c r="J47" s="290">
        <v>0</v>
      </c>
      <c r="K47" s="291">
        <v>0</v>
      </c>
      <c r="L47" s="290">
        <v>277</v>
      </c>
    </row>
    <row r="48" spans="1:12">
      <c r="A48" s="292" t="s">
        <v>343</v>
      </c>
      <c r="B48" s="287">
        <v>111</v>
      </c>
      <c r="C48" s="289">
        <v>4</v>
      </c>
      <c r="D48" s="287">
        <v>1</v>
      </c>
      <c r="E48" s="289">
        <v>1</v>
      </c>
      <c r="F48" s="287">
        <v>117</v>
      </c>
      <c r="G48" s="289">
        <v>0</v>
      </c>
      <c r="H48" s="290">
        <v>0</v>
      </c>
      <c r="I48" s="291">
        <v>0</v>
      </c>
      <c r="J48" s="290">
        <v>0</v>
      </c>
      <c r="K48" s="291">
        <v>0</v>
      </c>
      <c r="L48" s="290">
        <v>117</v>
      </c>
    </row>
    <row r="49" spans="1:12">
      <c r="A49" s="283" t="s">
        <v>344</v>
      </c>
      <c r="B49" s="287">
        <v>17</v>
      </c>
      <c r="C49" s="289">
        <v>0</v>
      </c>
      <c r="D49" s="287">
        <v>0</v>
      </c>
      <c r="E49" s="289">
        <v>1</v>
      </c>
      <c r="F49" s="287">
        <v>18</v>
      </c>
      <c r="G49" s="289">
        <v>0</v>
      </c>
      <c r="H49" s="290">
        <v>0</v>
      </c>
      <c r="I49" s="291">
        <v>0</v>
      </c>
      <c r="J49" s="290">
        <v>0</v>
      </c>
      <c r="K49" s="291">
        <v>0</v>
      </c>
      <c r="L49" s="290">
        <v>18</v>
      </c>
    </row>
    <row r="50" spans="1:12">
      <c r="A50" s="301" t="s">
        <v>345</v>
      </c>
      <c r="B50" s="293">
        <v>581</v>
      </c>
      <c r="C50" s="294">
        <v>16</v>
      </c>
      <c r="D50" s="293">
        <v>7</v>
      </c>
      <c r="E50" s="294">
        <v>14</v>
      </c>
      <c r="F50" s="293">
        <v>618</v>
      </c>
      <c r="G50" s="294">
        <v>0</v>
      </c>
      <c r="H50" s="295">
        <v>0</v>
      </c>
      <c r="I50" s="296">
        <v>0</v>
      </c>
      <c r="J50" s="295">
        <v>0</v>
      </c>
      <c r="K50" s="296">
        <v>0</v>
      </c>
      <c r="L50" s="295">
        <v>618</v>
      </c>
    </row>
    <row r="51" spans="1:12">
      <c r="A51" s="283" t="s">
        <v>247</v>
      </c>
      <c r="B51" s="287"/>
      <c r="C51" s="289"/>
      <c r="D51" s="287"/>
      <c r="E51" s="289"/>
      <c r="F51" s="287"/>
      <c r="G51" s="289"/>
      <c r="H51" s="290"/>
      <c r="I51" s="291"/>
      <c r="J51" s="290"/>
      <c r="K51" s="291"/>
      <c r="L51" s="290"/>
    </row>
    <row r="52" spans="1:12">
      <c r="A52" s="283" t="s">
        <v>340</v>
      </c>
      <c r="B52" s="287">
        <v>7</v>
      </c>
      <c r="C52" s="289">
        <v>0</v>
      </c>
      <c r="D52" s="287">
        <v>0</v>
      </c>
      <c r="E52" s="289">
        <v>0</v>
      </c>
      <c r="F52" s="287">
        <v>7</v>
      </c>
      <c r="G52" s="289">
        <v>3</v>
      </c>
      <c r="H52" s="290">
        <v>0</v>
      </c>
      <c r="I52" s="291">
        <v>0</v>
      </c>
      <c r="J52" s="290">
        <v>0</v>
      </c>
      <c r="K52" s="291">
        <v>3</v>
      </c>
      <c r="L52" s="290">
        <v>10</v>
      </c>
    </row>
    <row r="53" spans="1:12">
      <c r="A53" s="292" t="s">
        <v>341</v>
      </c>
      <c r="B53" s="287">
        <v>32</v>
      </c>
      <c r="C53" s="289">
        <v>0</v>
      </c>
      <c r="D53" s="287">
        <v>0</v>
      </c>
      <c r="E53" s="289">
        <v>2</v>
      </c>
      <c r="F53" s="287">
        <v>34</v>
      </c>
      <c r="G53" s="289">
        <v>17</v>
      </c>
      <c r="H53" s="290">
        <v>1</v>
      </c>
      <c r="I53" s="291">
        <v>0</v>
      </c>
      <c r="J53" s="290">
        <v>0</v>
      </c>
      <c r="K53" s="291">
        <v>18</v>
      </c>
      <c r="L53" s="290">
        <v>52</v>
      </c>
    </row>
    <row r="54" spans="1:12">
      <c r="A54" s="292" t="s">
        <v>342</v>
      </c>
      <c r="B54" s="287">
        <v>27</v>
      </c>
      <c r="C54" s="289">
        <v>0</v>
      </c>
      <c r="D54" s="287">
        <v>0</v>
      </c>
      <c r="E54" s="289">
        <v>1</v>
      </c>
      <c r="F54" s="287">
        <v>28</v>
      </c>
      <c r="G54" s="289">
        <v>3</v>
      </c>
      <c r="H54" s="290">
        <v>0</v>
      </c>
      <c r="I54" s="291">
        <v>0</v>
      </c>
      <c r="J54" s="290">
        <v>1</v>
      </c>
      <c r="K54" s="291">
        <v>4</v>
      </c>
      <c r="L54" s="290">
        <v>32</v>
      </c>
    </row>
    <row r="55" spans="1:12">
      <c r="A55" s="292" t="s">
        <v>343</v>
      </c>
      <c r="B55" s="287">
        <v>23</v>
      </c>
      <c r="C55" s="289">
        <v>1</v>
      </c>
      <c r="D55" s="287">
        <v>0</v>
      </c>
      <c r="E55" s="289">
        <v>0</v>
      </c>
      <c r="F55" s="287">
        <v>24</v>
      </c>
      <c r="G55" s="289">
        <v>2</v>
      </c>
      <c r="H55" s="290">
        <v>0</v>
      </c>
      <c r="I55" s="291">
        <v>0</v>
      </c>
      <c r="J55" s="290">
        <v>1</v>
      </c>
      <c r="K55" s="291">
        <v>3</v>
      </c>
      <c r="L55" s="290">
        <v>27</v>
      </c>
    </row>
    <row r="56" spans="1:12">
      <c r="A56" s="283" t="s">
        <v>344</v>
      </c>
      <c r="B56" s="287">
        <v>2</v>
      </c>
      <c r="C56" s="289">
        <v>0</v>
      </c>
      <c r="D56" s="287">
        <v>0</v>
      </c>
      <c r="E56" s="289">
        <v>0</v>
      </c>
      <c r="F56" s="287">
        <v>2</v>
      </c>
      <c r="G56" s="289">
        <v>0</v>
      </c>
      <c r="H56" s="290">
        <v>0</v>
      </c>
      <c r="I56" s="291">
        <v>0</v>
      </c>
      <c r="J56" s="290">
        <v>0</v>
      </c>
      <c r="K56" s="291">
        <v>0</v>
      </c>
      <c r="L56" s="290">
        <v>2</v>
      </c>
    </row>
    <row r="57" spans="1:12">
      <c r="A57" s="301" t="s">
        <v>345</v>
      </c>
      <c r="B57" s="293">
        <v>91</v>
      </c>
      <c r="C57" s="294">
        <v>1</v>
      </c>
      <c r="D57" s="293">
        <v>0</v>
      </c>
      <c r="E57" s="294">
        <v>3</v>
      </c>
      <c r="F57" s="293">
        <v>95</v>
      </c>
      <c r="G57" s="294">
        <v>25</v>
      </c>
      <c r="H57" s="295">
        <v>1</v>
      </c>
      <c r="I57" s="296">
        <v>0</v>
      </c>
      <c r="J57" s="295">
        <v>2</v>
      </c>
      <c r="K57" s="296">
        <v>28</v>
      </c>
      <c r="L57" s="295">
        <v>123</v>
      </c>
    </row>
    <row r="58" spans="1:12">
      <c r="A58" s="283" t="s">
        <v>392</v>
      </c>
      <c r="B58" s="287"/>
      <c r="C58" s="289"/>
      <c r="D58" s="287"/>
      <c r="E58" s="289"/>
      <c r="F58" s="287"/>
      <c r="G58" s="289"/>
      <c r="H58" s="290"/>
      <c r="I58" s="291"/>
      <c r="J58" s="290"/>
      <c r="K58" s="291"/>
      <c r="L58" s="290"/>
    </row>
    <row r="59" spans="1:12">
      <c r="A59" s="283" t="s">
        <v>340</v>
      </c>
      <c r="B59" s="287">
        <v>0</v>
      </c>
      <c r="C59" s="289">
        <v>0</v>
      </c>
      <c r="D59" s="287">
        <v>0</v>
      </c>
      <c r="E59" s="289">
        <v>0</v>
      </c>
      <c r="F59" s="287">
        <v>0</v>
      </c>
      <c r="G59" s="289">
        <v>0</v>
      </c>
      <c r="H59" s="290">
        <v>0</v>
      </c>
      <c r="I59" s="291">
        <v>0</v>
      </c>
      <c r="J59" s="290">
        <v>0</v>
      </c>
      <c r="K59" s="291">
        <v>0</v>
      </c>
      <c r="L59" s="290">
        <v>0</v>
      </c>
    </row>
    <row r="60" spans="1:12">
      <c r="A60" s="292" t="s">
        <v>341</v>
      </c>
      <c r="B60" s="287">
        <v>0</v>
      </c>
      <c r="C60" s="289">
        <v>0</v>
      </c>
      <c r="D60" s="287">
        <v>0</v>
      </c>
      <c r="E60" s="289">
        <v>0</v>
      </c>
      <c r="F60" s="287">
        <v>0</v>
      </c>
      <c r="G60" s="289">
        <v>0</v>
      </c>
      <c r="H60" s="290">
        <v>0</v>
      </c>
      <c r="I60" s="291">
        <v>0</v>
      </c>
      <c r="J60" s="290">
        <v>0</v>
      </c>
      <c r="K60" s="291">
        <v>0</v>
      </c>
      <c r="L60" s="290">
        <v>0</v>
      </c>
    </row>
    <row r="61" spans="1:12">
      <c r="A61" s="292" t="s">
        <v>342</v>
      </c>
      <c r="B61" s="287">
        <v>0</v>
      </c>
      <c r="C61" s="289">
        <v>0</v>
      </c>
      <c r="D61" s="287">
        <v>0</v>
      </c>
      <c r="E61" s="289">
        <v>0</v>
      </c>
      <c r="F61" s="287">
        <v>0</v>
      </c>
      <c r="G61" s="289">
        <v>0</v>
      </c>
      <c r="H61" s="290">
        <v>0</v>
      </c>
      <c r="I61" s="291">
        <v>0</v>
      </c>
      <c r="J61" s="290">
        <v>0</v>
      </c>
      <c r="K61" s="291">
        <v>0</v>
      </c>
      <c r="L61" s="290">
        <v>0</v>
      </c>
    </row>
    <row r="62" spans="1:12">
      <c r="A62" s="292" t="s">
        <v>343</v>
      </c>
      <c r="B62" s="287">
        <v>0</v>
      </c>
      <c r="C62" s="289">
        <v>0</v>
      </c>
      <c r="D62" s="287">
        <v>0</v>
      </c>
      <c r="E62" s="289">
        <v>0</v>
      </c>
      <c r="F62" s="287">
        <v>0</v>
      </c>
      <c r="G62" s="289">
        <v>0</v>
      </c>
      <c r="H62" s="290">
        <v>0</v>
      </c>
      <c r="I62" s="291">
        <v>0</v>
      </c>
      <c r="J62" s="290">
        <v>0</v>
      </c>
      <c r="K62" s="291">
        <v>0</v>
      </c>
      <c r="L62" s="290">
        <v>0</v>
      </c>
    </row>
    <row r="63" spans="1:12">
      <c r="A63" s="283" t="s">
        <v>344</v>
      </c>
      <c r="B63" s="287">
        <v>0</v>
      </c>
      <c r="C63" s="289">
        <v>0</v>
      </c>
      <c r="D63" s="287">
        <v>0</v>
      </c>
      <c r="E63" s="289">
        <v>0</v>
      </c>
      <c r="F63" s="287">
        <v>0</v>
      </c>
      <c r="G63" s="289">
        <v>0</v>
      </c>
      <c r="H63" s="290">
        <v>0</v>
      </c>
      <c r="I63" s="291">
        <v>0</v>
      </c>
      <c r="J63" s="290">
        <v>0</v>
      </c>
      <c r="K63" s="291">
        <v>0</v>
      </c>
      <c r="L63" s="290">
        <v>0</v>
      </c>
    </row>
    <row r="64" spans="1:12">
      <c r="A64" s="301" t="s">
        <v>345</v>
      </c>
      <c r="B64" s="293">
        <v>0</v>
      </c>
      <c r="C64" s="294">
        <v>0</v>
      </c>
      <c r="D64" s="293">
        <v>0</v>
      </c>
      <c r="E64" s="294">
        <v>0</v>
      </c>
      <c r="F64" s="293">
        <v>0</v>
      </c>
      <c r="G64" s="294">
        <v>0</v>
      </c>
      <c r="H64" s="295">
        <v>0</v>
      </c>
      <c r="I64" s="296">
        <v>0</v>
      </c>
      <c r="J64" s="295">
        <v>0</v>
      </c>
      <c r="K64" s="296">
        <v>0</v>
      </c>
      <c r="L64" s="295">
        <v>0</v>
      </c>
    </row>
    <row r="65" spans="1:12">
      <c r="A65" s="283" t="s">
        <v>399</v>
      </c>
      <c r="B65" s="287"/>
      <c r="C65" s="289"/>
      <c r="D65" s="287"/>
      <c r="E65" s="289"/>
      <c r="F65" s="287"/>
      <c r="G65" s="289"/>
      <c r="H65" s="290"/>
      <c r="I65" s="291"/>
      <c r="J65" s="290"/>
      <c r="K65" s="291"/>
      <c r="L65" s="290"/>
    </row>
    <row r="66" spans="1:12">
      <c r="A66" s="283" t="s">
        <v>340</v>
      </c>
      <c r="B66" s="287">
        <v>74</v>
      </c>
      <c r="C66" s="289">
        <v>1</v>
      </c>
      <c r="D66" s="287">
        <v>0</v>
      </c>
      <c r="E66" s="289">
        <v>0</v>
      </c>
      <c r="F66" s="287">
        <v>75</v>
      </c>
      <c r="G66" s="289">
        <v>0</v>
      </c>
      <c r="H66" s="290">
        <v>0</v>
      </c>
      <c r="I66" s="291">
        <v>0</v>
      </c>
      <c r="J66" s="290">
        <v>0</v>
      </c>
      <c r="K66" s="291">
        <v>0</v>
      </c>
      <c r="L66" s="290">
        <v>75</v>
      </c>
    </row>
    <row r="67" spans="1:12">
      <c r="A67" s="292" t="s">
        <v>341</v>
      </c>
      <c r="B67" s="287">
        <v>301</v>
      </c>
      <c r="C67" s="289">
        <v>13</v>
      </c>
      <c r="D67" s="287">
        <v>5</v>
      </c>
      <c r="E67" s="289">
        <v>7</v>
      </c>
      <c r="F67" s="287">
        <v>326</v>
      </c>
      <c r="G67" s="289">
        <v>0</v>
      </c>
      <c r="H67" s="290">
        <v>0</v>
      </c>
      <c r="I67" s="291">
        <v>0</v>
      </c>
      <c r="J67" s="290">
        <v>0</v>
      </c>
      <c r="K67" s="291">
        <v>0</v>
      </c>
      <c r="L67" s="290">
        <v>326</v>
      </c>
    </row>
    <row r="68" spans="1:12">
      <c r="A68" s="292" t="s">
        <v>342</v>
      </c>
      <c r="B68" s="287">
        <v>358</v>
      </c>
      <c r="C68" s="289">
        <v>21</v>
      </c>
      <c r="D68" s="287">
        <v>3</v>
      </c>
      <c r="E68" s="289">
        <v>13</v>
      </c>
      <c r="F68" s="287">
        <v>395</v>
      </c>
      <c r="G68" s="289">
        <v>0</v>
      </c>
      <c r="H68" s="290">
        <v>0</v>
      </c>
      <c r="I68" s="291">
        <v>0</v>
      </c>
      <c r="J68" s="290">
        <v>0</v>
      </c>
      <c r="K68" s="291">
        <v>0</v>
      </c>
      <c r="L68" s="290">
        <v>395</v>
      </c>
    </row>
    <row r="69" spans="1:12">
      <c r="A69" s="292" t="s">
        <v>343</v>
      </c>
      <c r="B69" s="287">
        <v>223</v>
      </c>
      <c r="C69" s="289">
        <v>26</v>
      </c>
      <c r="D69" s="287">
        <v>1</v>
      </c>
      <c r="E69" s="289">
        <v>17</v>
      </c>
      <c r="F69" s="287">
        <v>267</v>
      </c>
      <c r="G69" s="289">
        <v>0</v>
      </c>
      <c r="H69" s="290">
        <v>0</v>
      </c>
      <c r="I69" s="291">
        <v>0</v>
      </c>
      <c r="J69" s="290">
        <v>0</v>
      </c>
      <c r="K69" s="291">
        <v>0</v>
      </c>
      <c r="L69" s="290">
        <v>267</v>
      </c>
    </row>
    <row r="70" spans="1:12">
      <c r="A70" s="283" t="s">
        <v>344</v>
      </c>
      <c r="B70" s="287">
        <v>23</v>
      </c>
      <c r="C70" s="289">
        <v>3</v>
      </c>
      <c r="D70" s="287">
        <v>1</v>
      </c>
      <c r="E70" s="289">
        <v>1</v>
      </c>
      <c r="F70" s="287">
        <v>28</v>
      </c>
      <c r="G70" s="289">
        <v>0</v>
      </c>
      <c r="H70" s="290">
        <v>0</v>
      </c>
      <c r="I70" s="291">
        <v>0</v>
      </c>
      <c r="J70" s="290">
        <v>0</v>
      </c>
      <c r="K70" s="291">
        <v>0</v>
      </c>
      <c r="L70" s="290">
        <v>28</v>
      </c>
    </row>
    <row r="71" spans="1:12">
      <c r="A71" s="301" t="s">
        <v>345</v>
      </c>
      <c r="B71" s="293">
        <v>979</v>
      </c>
      <c r="C71" s="294">
        <v>64</v>
      </c>
      <c r="D71" s="293">
        <v>10</v>
      </c>
      <c r="E71" s="294">
        <v>38</v>
      </c>
      <c r="F71" s="293">
        <v>1091</v>
      </c>
      <c r="G71" s="294">
        <v>0</v>
      </c>
      <c r="H71" s="295">
        <v>0</v>
      </c>
      <c r="I71" s="296">
        <v>0</v>
      </c>
      <c r="J71" s="295">
        <v>0</v>
      </c>
      <c r="K71" s="296">
        <v>0</v>
      </c>
      <c r="L71" s="295">
        <v>1091</v>
      </c>
    </row>
    <row r="72" spans="1:12">
      <c r="A72" s="283" t="s">
        <v>250</v>
      </c>
      <c r="B72" s="287"/>
      <c r="C72" s="289"/>
      <c r="D72" s="287"/>
      <c r="E72" s="289"/>
      <c r="F72" s="287"/>
      <c r="G72" s="289"/>
      <c r="H72" s="290"/>
      <c r="I72" s="291"/>
      <c r="J72" s="290"/>
      <c r="K72" s="291"/>
      <c r="L72" s="290"/>
    </row>
    <row r="73" spans="1:12">
      <c r="A73" s="283" t="s">
        <v>340</v>
      </c>
      <c r="B73" s="287">
        <v>327</v>
      </c>
      <c r="C73" s="289">
        <v>11</v>
      </c>
      <c r="D73" s="287">
        <v>3</v>
      </c>
      <c r="E73" s="289">
        <v>1</v>
      </c>
      <c r="F73" s="287">
        <v>342</v>
      </c>
      <c r="G73" s="289">
        <v>0</v>
      </c>
      <c r="H73" s="290">
        <v>0</v>
      </c>
      <c r="I73" s="291">
        <v>0</v>
      </c>
      <c r="J73" s="290">
        <v>0</v>
      </c>
      <c r="K73" s="291">
        <v>0</v>
      </c>
      <c r="L73" s="290">
        <v>342</v>
      </c>
    </row>
    <row r="74" spans="1:12">
      <c r="A74" s="292" t="s">
        <v>341</v>
      </c>
      <c r="B74" s="287">
        <v>1001</v>
      </c>
      <c r="C74" s="289">
        <v>36</v>
      </c>
      <c r="D74" s="287">
        <v>9</v>
      </c>
      <c r="E74" s="289">
        <v>8</v>
      </c>
      <c r="F74" s="287">
        <v>1054</v>
      </c>
      <c r="G74" s="289">
        <v>0</v>
      </c>
      <c r="H74" s="290">
        <v>0</v>
      </c>
      <c r="I74" s="291">
        <v>0</v>
      </c>
      <c r="J74" s="290">
        <v>0</v>
      </c>
      <c r="K74" s="291">
        <v>0</v>
      </c>
      <c r="L74" s="290">
        <v>1054</v>
      </c>
    </row>
    <row r="75" spans="1:12">
      <c r="A75" s="292" t="s">
        <v>342</v>
      </c>
      <c r="B75" s="287">
        <v>890</v>
      </c>
      <c r="C75" s="289">
        <v>18</v>
      </c>
      <c r="D75" s="287">
        <v>13</v>
      </c>
      <c r="E75" s="289">
        <v>9</v>
      </c>
      <c r="F75" s="287">
        <v>930</v>
      </c>
      <c r="G75" s="289">
        <v>0</v>
      </c>
      <c r="H75" s="290">
        <v>0</v>
      </c>
      <c r="I75" s="291">
        <v>0</v>
      </c>
      <c r="J75" s="290">
        <v>0</v>
      </c>
      <c r="K75" s="291">
        <v>0</v>
      </c>
      <c r="L75" s="290">
        <v>930</v>
      </c>
    </row>
    <row r="76" spans="1:12">
      <c r="A76" s="292" t="s">
        <v>343</v>
      </c>
      <c r="B76" s="287">
        <v>401</v>
      </c>
      <c r="C76" s="289">
        <v>22</v>
      </c>
      <c r="D76" s="287">
        <v>8</v>
      </c>
      <c r="E76" s="289">
        <v>11</v>
      </c>
      <c r="F76" s="287">
        <v>442</v>
      </c>
      <c r="G76" s="289">
        <v>0</v>
      </c>
      <c r="H76" s="290">
        <v>0</v>
      </c>
      <c r="I76" s="291">
        <v>0</v>
      </c>
      <c r="J76" s="290">
        <v>0</v>
      </c>
      <c r="K76" s="291">
        <v>0</v>
      </c>
      <c r="L76" s="290">
        <v>442</v>
      </c>
    </row>
    <row r="77" spans="1:12">
      <c r="A77" s="283" t="s">
        <v>344</v>
      </c>
      <c r="B77" s="287">
        <v>46</v>
      </c>
      <c r="C77" s="289">
        <v>1</v>
      </c>
      <c r="D77" s="287">
        <v>0</v>
      </c>
      <c r="E77" s="289">
        <v>0</v>
      </c>
      <c r="F77" s="287">
        <v>47</v>
      </c>
      <c r="G77" s="289">
        <v>0</v>
      </c>
      <c r="H77" s="290">
        <v>0</v>
      </c>
      <c r="I77" s="291">
        <v>0</v>
      </c>
      <c r="J77" s="290">
        <v>0</v>
      </c>
      <c r="K77" s="291">
        <v>0</v>
      </c>
      <c r="L77" s="290">
        <v>47</v>
      </c>
    </row>
    <row r="78" spans="1:12">
      <c r="A78" s="301" t="s">
        <v>345</v>
      </c>
      <c r="B78" s="293">
        <v>2665</v>
      </c>
      <c r="C78" s="294">
        <v>88</v>
      </c>
      <c r="D78" s="293">
        <v>33</v>
      </c>
      <c r="E78" s="294">
        <v>29</v>
      </c>
      <c r="F78" s="293">
        <v>2815</v>
      </c>
      <c r="G78" s="294">
        <v>0</v>
      </c>
      <c r="H78" s="295">
        <v>0</v>
      </c>
      <c r="I78" s="296">
        <v>0</v>
      </c>
      <c r="J78" s="295">
        <v>0</v>
      </c>
      <c r="K78" s="296">
        <v>0</v>
      </c>
      <c r="L78" s="295">
        <v>2815</v>
      </c>
    </row>
    <row r="79" spans="1:12">
      <c r="A79" s="283" t="s">
        <v>251</v>
      </c>
      <c r="B79" s="287"/>
      <c r="C79" s="289"/>
      <c r="D79" s="287"/>
      <c r="E79" s="289"/>
      <c r="F79" s="287"/>
      <c r="G79" s="289"/>
      <c r="H79" s="290"/>
      <c r="I79" s="291"/>
      <c r="J79" s="290"/>
      <c r="K79" s="291"/>
      <c r="L79" s="290"/>
    </row>
    <row r="80" spans="1:12">
      <c r="A80" s="283" t="s">
        <v>340</v>
      </c>
      <c r="B80" s="287">
        <v>545</v>
      </c>
      <c r="C80" s="289">
        <v>5</v>
      </c>
      <c r="D80" s="287">
        <v>7</v>
      </c>
      <c r="E80" s="289">
        <v>5</v>
      </c>
      <c r="F80" s="287">
        <v>562</v>
      </c>
      <c r="G80" s="289">
        <v>186</v>
      </c>
      <c r="H80" s="290">
        <v>0</v>
      </c>
      <c r="I80" s="291">
        <v>0</v>
      </c>
      <c r="J80" s="290">
        <v>0</v>
      </c>
      <c r="K80" s="291">
        <v>186</v>
      </c>
      <c r="L80" s="290">
        <v>748</v>
      </c>
    </row>
    <row r="81" spans="1:12">
      <c r="A81" s="292" t="s">
        <v>341</v>
      </c>
      <c r="B81" s="287">
        <v>2577</v>
      </c>
      <c r="C81" s="289">
        <v>67</v>
      </c>
      <c r="D81" s="287">
        <v>10</v>
      </c>
      <c r="E81" s="289">
        <v>31</v>
      </c>
      <c r="F81" s="287">
        <v>2685</v>
      </c>
      <c r="G81" s="289">
        <v>907</v>
      </c>
      <c r="H81" s="290">
        <v>0</v>
      </c>
      <c r="I81" s="291">
        <v>0</v>
      </c>
      <c r="J81" s="290">
        <v>0</v>
      </c>
      <c r="K81" s="291">
        <v>907</v>
      </c>
      <c r="L81" s="290">
        <v>3592</v>
      </c>
    </row>
    <row r="82" spans="1:12">
      <c r="A82" s="292" t="s">
        <v>342</v>
      </c>
      <c r="B82" s="287">
        <v>1775</v>
      </c>
      <c r="C82" s="289">
        <v>61</v>
      </c>
      <c r="D82" s="287">
        <v>17</v>
      </c>
      <c r="E82" s="289">
        <v>43</v>
      </c>
      <c r="F82" s="287">
        <v>1896</v>
      </c>
      <c r="G82" s="289">
        <v>203</v>
      </c>
      <c r="H82" s="290">
        <v>0</v>
      </c>
      <c r="I82" s="291">
        <v>0</v>
      </c>
      <c r="J82" s="290">
        <v>0</v>
      </c>
      <c r="K82" s="291">
        <v>203</v>
      </c>
      <c r="L82" s="290">
        <v>2099</v>
      </c>
    </row>
    <row r="83" spans="1:12">
      <c r="A83" s="292" t="s">
        <v>343</v>
      </c>
      <c r="B83" s="287">
        <v>632</v>
      </c>
      <c r="C83" s="289">
        <v>38</v>
      </c>
      <c r="D83" s="287">
        <v>9</v>
      </c>
      <c r="E83" s="289">
        <v>35</v>
      </c>
      <c r="F83" s="287">
        <v>714</v>
      </c>
      <c r="G83" s="289">
        <v>6</v>
      </c>
      <c r="H83" s="290">
        <v>0</v>
      </c>
      <c r="I83" s="291">
        <v>0</v>
      </c>
      <c r="J83" s="290">
        <v>0</v>
      </c>
      <c r="K83" s="291">
        <v>6</v>
      </c>
      <c r="L83" s="290">
        <v>720</v>
      </c>
    </row>
    <row r="84" spans="1:12">
      <c r="A84" s="283" t="s">
        <v>344</v>
      </c>
      <c r="B84" s="287">
        <v>52</v>
      </c>
      <c r="C84" s="289">
        <v>7</v>
      </c>
      <c r="D84" s="287">
        <v>2</v>
      </c>
      <c r="E84" s="289">
        <v>0</v>
      </c>
      <c r="F84" s="287">
        <v>61</v>
      </c>
      <c r="G84" s="289">
        <v>0</v>
      </c>
      <c r="H84" s="290">
        <v>0</v>
      </c>
      <c r="I84" s="291">
        <v>0</v>
      </c>
      <c r="J84" s="290">
        <v>0</v>
      </c>
      <c r="K84" s="291">
        <v>0</v>
      </c>
      <c r="L84" s="290">
        <v>61</v>
      </c>
    </row>
    <row r="85" spans="1:12">
      <c r="A85" s="301" t="s">
        <v>345</v>
      </c>
      <c r="B85" s="293">
        <v>5581</v>
      </c>
      <c r="C85" s="294">
        <v>178</v>
      </c>
      <c r="D85" s="293">
        <v>45</v>
      </c>
      <c r="E85" s="294">
        <v>114</v>
      </c>
      <c r="F85" s="293">
        <v>5918</v>
      </c>
      <c r="G85" s="294">
        <v>1302</v>
      </c>
      <c r="H85" s="295">
        <v>0</v>
      </c>
      <c r="I85" s="296">
        <v>0</v>
      </c>
      <c r="J85" s="295">
        <v>0</v>
      </c>
      <c r="K85" s="296">
        <v>1302</v>
      </c>
      <c r="L85" s="295">
        <v>7220</v>
      </c>
    </row>
    <row r="86" spans="1:12">
      <c r="A86" s="297" t="s">
        <v>252</v>
      </c>
      <c r="B86" s="287"/>
      <c r="C86" s="289"/>
      <c r="D86" s="287"/>
      <c r="E86" s="289"/>
      <c r="F86" s="287"/>
      <c r="G86" s="289"/>
      <c r="H86" s="290"/>
      <c r="I86" s="291"/>
      <c r="J86" s="290"/>
      <c r="K86" s="291"/>
      <c r="L86" s="290"/>
    </row>
    <row r="87" spans="1:12">
      <c r="A87" s="283" t="s">
        <v>340</v>
      </c>
      <c r="B87" s="287">
        <v>17</v>
      </c>
      <c r="C87" s="289">
        <v>0</v>
      </c>
      <c r="D87" s="287">
        <v>0</v>
      </c>
      <c r="E87" s="289">
        <v>1</v>
      </c>
      <c r="F87" s="287">
        <v>18</v>
      </c>
      <c r="G87" s="289">
        <v>2</v>
      </c>
      <c r="H87" s="290">
        <v>0</v>
      </c>
      <c r="I87" s="291">
        <v>0</v>
      </c>
      <c r="J87" s="290">
        <v>0</v>
      </c>
      <c r="K87" s="291">
        <v>2</v>
      </c>
      <c r="L87" s="290">
        <v>20</v>
      </c>
    </row>
    <row r="88" spans="1:12">
      <c r="A88" s="292" t="s">
        <v>341</v>
      </c>
      <c r="B88" s="287">
        <v>45</v>
      </c>
      <c r="C88" s="289">
        <v>1</v>
      </c>
      <c r="D88" s="287">
        <v>0</v>
      </c>
      <c r="E88" s="289">
        <v>3</v>
      </c>
      <c r="F88" s="287">
        <v>49</v>
      </c>
      <c r="G88" s="289">
        <v>37</v>
      </c>
      <c r="H88" s="290">
        <v>0</v>
      </c>
      <c r="I88" s="291">
        <v>0</v>
      </c>
      <c r="J88" s="290">
        <v>0</v>
      </c>
      <c r="K88" s="291">
        <v>37</v>
      </c>
      <c r="L88" s="290">
        <v>86</v>
      </c>
    </row>
    <row r="89" spans="1:12">
      <c r="A89" s="292" t="s">
        <v>342</v>
      </c>
      <c r="B89" s="287">
        <v>44</v>
      </c>
      <c r="C89" s="289">
        <v>5</v>
      </c>
      <c r="D89" s="287">
        <v>3</v>
      </c>
      <c r="E89" s="289">
        <v>9</v>
      </c>
      <c r="F89" s="287">
        <v>61</v>
      </c>
      <c r="G89" s="289">
        <v>21</v>
      </c>
      <c r="H89" s="290">
        <v>0</v>
      </c>
      <c r="I89" s="291">
        <v>0</v>
      </c>
      <c r="J89" s="290">
        <v>0</v>
      </c>
      <c r="K89" s="291">
        <v>21</v>
      </c>
      <c r="L89" s="290">
        <v>82</v>
      </c>
    </row>
    <row r="90" spans="1:12">
      <c r="A90" s="292" t="s">
        <v>343</v>
      </c>
      <c r="B90" s="287">
        <v>23</v>
      </c>
      <c r="C90" s="289">
        <v>3</v>
      </c>
      <c r="D90" s="287">
        <v>3</v>
      </c>
      <c r="E90" s="289">
        <v>7</v>
      </c>
      <c r="F90" s="287">
        <v>36</v>
      </c>
      <c r="G90" s="289">
        <v>8</v>
      </c>
      <c r="H90" s="290">
        <v>0</v>
      </c>
      <c r="I90" s="291">
        <v>0</v>
      </c>
      <c r="J90" s="290">
        <v>0</v>
      </c>
      <c r="K90" s="291">
        <v>8</v>
      </c>
      <c r="L90" s="290">
        <v>44</v>
      </c>
    </row>
    <row r="91" spans="1:12">
      <c r="A91" s="283" t="s">
        <v>344</v>
      </c>
      <c r="B91" s="287">
        <v>3</v>
      </c>
      <c r="C91" s="289">
        <v>0</v>
      </c>
      <c r="D91" s="287">
        <v>0</v>
      </c>
      <c r="E91" s="289">
        <v>0</v>
      </c>
      <c r="F91" s="287">
        <v>3</v>
      </c>
      <c r="G91" s="289">
        <v>3</v>
      </c>
      <c r="H91" s="290">
        <v>0</v>
      </c>
      <c r="I91" s="291">
        <v>0</v>
      </c>
      <c r="J91" s="290">
        <v>0</v>
      </c>
      <c r="K91" s="291">
        <v>3</v>
      </c>
      <c r="L91" s="290">
        <v>6</v>
      </c>
    </row>
    <row r="92" spans="1:12">
      <c r="A92" s="301" t="s">
        <v>345</v>
      </c>
      <c r="B92" s="293">
        <v>132</v>
      </c>
      <c r="C92" s="294">
        <v>9</v>
      </c>
      <c r="D92" s="293">
        <v>6</v>
      </c>
      <c r="E92" s="294">
        <v>20</v>
      </c>
      <c r="F92" s="293">
        <v>167</v>
      </c>
      <c r="G92" s="294">
        <v>71</v>
      </c>
      <c r="H92" s="295">
        <v>0</v>
      </c>
      <c r="I92" s="296">
        <v>0</v>
      </c>
      <c r="J92" s="295">
        <v>0</v>
      </c>
      <c r="K92" s="296">
        <v>71</v>
      </c>
      <c r="L92" s="295">
        <v>238</v>
      </c>
    </row>
    <row r="93" spans="1:12" ht="13.5" thickBot="1">
      <c r="A93" s="298" t="s">
        <v>1676</v>
      </c>
      <c r="B93" s="299">
        <v>16304</v>
      </c>
      <c r="C93" s="300">
        <v>1098</v>
      </c>
      <c r="D93" s="299">
        <v>243</v>
      </c>
      <c r="E93" s="300">
        <v>596</v>
      </c>
      <c r="F93" s="299">
        <v>18241</v>
      </c>
      <c r="G93" s="300">
        <v>2268</v>
      </c>
      <c r="H93" s="299">
        <v>16</v>
      </c>
      <c r="I93" s="300">
        <v>1</v>
      </c>
      <c r="J93" s="299">
        <v>8</v>
      </c>
      <c r="K93" s="300">
        <v>2293</v>
      </c>
      <c r="L93" s="299">
        <v>20534</v>
      </c>
    </row>
    <row r="96" spans="1:12" ht="13.5" thickBot="1"/>
    <row r="97" spans="1:1" ht="13.5" thickBot="1">
      <c r="A97" s="609" t="s">
        <v>1909</v>
      </c>
    </row>
  </sheetData>
  <mergeCells count="16">
    <mergeCell ref="J11:J13"/>
    <mergeCell ref="K11:K13"/>
    <mergeCell ref="F11:F13"/>
    <mergeCell ref="G11:G13"/>
    <mergeCell ref="H11:H13"/>
    <mergeCell ref="I11:I13"/>
    <mergeCell ref="B9:F10"/>
    <mergeCell ref="G9:K10"/>
    <mergeCell ref="L9:L13"/>
    <mergeCell ref="A5:L5"/>
    <mergeCell ref="A6:L6"/>
    <mergeCell ref="A9:A13"/>
    <mergeCell ref="B11:B13"/>
    <mergeCell ref="C11:C13"/>
    <mergeCell ref="D11:D13"/>
    <mergeCell ref="E11:E13"/>
  </mergeCells>
  <phoneticPr fontId="2" type="noConversion"/>
  <hyperlinks>
    <hyperlink ref="A1" location="icindekiler!A11" display="İÇİNDEKİLER"/>
    <hyperlink ref="A2" location="Index!A11" display="INDEX"/>
    <hyperlink ref="B1" location="'44'!A97" display="▼"/>
    <hyperlink ref="A97" location="'44'!A1" display="▲"/>
  </hyperlinks>
  <pageMargins left="0.36" right="0.31" top="0.71" bottom="0.56000000000000005" header="0.5" footer="0.23"/>
  <pageSetup paperSize="9" scale="65" orientation="portrait" horizontalDpi="1200" verticalDpi="1200" r:id="rId1"/>
  <headerFooter alignWithMargins="0"/>
  <webPublishItems count="1">
    <webPublishItem id="15402" divId="Tablolar son_15402" sourceType="sheet" destinationFile="F:\karıştı valla\Tablolar\Tablolar Son\44.htm"/>
  </webPublishItem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/>
  </sheetViews>
  <sheetFormatPr defaultRowHeight="12.75"/>
  <cols>
    <col min="1" max="1" width="28" style="1" customWidth="1"/>
    <col min="2" max="2" width="17.5703125" style="1" customWidth="1"/>
    <col min="3" max="3" width="15.5703125" style="1" customWidth="1"/>
    <col min="4" max="4" width="14.28515625" style="1" customWidth="1"/>
    <col min="5" max="5" width="12.5703125" style="1" customWidth="1"/>
    <col min="6" max="6" width="15.140625" style="1" customWidth="1"/>
    <col min="7" max="7" width="16.42578125" style="1" customWidth="1"/>
    <col min="8" max="8" width="12.5703125" style="1" customWidth="1"/>
    <col min="9" max="9" width="9.5703125" style="1" bestFit="1" customWidth="1"/>
    <col min="10" max="10" width="11.140625" style="1" customWidth="1"/>
    <col min="11" max="16384" width="9.140625" style="1"/>
  </cols>
  <sheetData>
    <row r="1" spans="1:10">
      <c r="A1" s="7" t="s">
        <v>1438</v>
      </c>
      <c r="B1" s="546" t="s">
        <v>1908</v>
      </c>
    </row>
    <row r="2" spans="1:10">
      <c r="A2" s="179" t="s">
        <v>1437</v>
      </c>
    </row>
    <row r="3" spans="1:10">
      <c r="A3" s="9" t="s">
        <v>2492</v>
      </c>
      <c r="B3" s="8"/>
      <c r="C3" s="8"/>
      <c r="D3" s="8"/>
      <c r="E3" s="8"/>
      <c r="F3" s="8"/>
      <c r="G3" s="8"/>
      <c r="H3" s="8"/>
      <c r="I3" s="8"/>
      <c r="J3" s="10" t="s">
        <v>2493</v>
      </c>
    </row>
    <row r="4" spans="1:10">
      <c r="A4" s="9"/>
      <c r="B4" s="8"/>
      <c r="C4" s="8"/>
      <c r="D4" s="8"/>
      <c r="E4" s="8"/>
      <c r="F4" s="8"/>
      <c r="G4" s="8"/>
      <c r="H4" s="8"/>
      <c r="I4" s="8"/>
      <c r="J4" s="8"/>
    </row>
    <row r="5" spans="1:10" ht="15.75">
      <c r="A5" s="835" t="s">
        <v>2253</v>
      </c>
      <c r="B5" s="835"/>
      <c r="C5" s="835"/>
      <c r="D5" s="835"/>
      <c r="E5" s="835"/>
      <c r="F5" s="835"/>
      <c r="G5" s="835"/>
      <c r="H5" s="835"/>
      <c r="I5" s="835"/>
      <c r="J5" s="835"/>
    </row>
    <row r="6" spans="1:10" ht="14.25">
      <c r="A6" s="850" t="s">
        <v>1866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0">
      <c r="A7" s="11"/>
      <c r="B7" s="11"/>
      <c r="C7" s="11"/>
      <c r="D7" s="11"/>
      <c r="E7" s="11"/>
      <c r="F7" s="11"/>
      <c r="G7" s="25"/>
      <c r="H7" s="25"/>
      <c r="I7" s="25"/>
      <c r="J7" s="25"/>
    </row>
    <row r="8" spans="1:10" ht="13.5" thickBot="1">
      <c r="A8" s="9"/>
      <c r="B8" s="8"/>
      <c r="C8" s="8"/>
      <c r="D8" s="8"/>
      <c r="E8" s="8"/>
      <c r="F8" s="8"/>
      <c r="G8" s="8"/>
      <c r="H8" s="8"/>
      <c r="I8" s="8"/>
      <c r="J8" s="8"/>
    </row>
    <row r="9" spans="1:10" ht="15" customHeight="1">
      <c r="A9" s="697" t="s">
        <v>338</v>
      </c>
      <c r="B9" s="680" t="s">
        <v>1</v>
      </c>
      <c r="C9" s="695"/>
      <c r="D9" s="695"/>
      <c r="E9" s="684"/>
      <c r="F9" s="680" t="s">
        <v>2</v>
      </c>
      <c r="G9" s="695"/>
      <c r="H9" s="695"/>
      <c r="I9" s="684"/>
      <c r="J9" s="684" t="s">
        <v>2167</v>
      </c>
    </row>
    <row r="10" spans="1:10" ht="15" customHeight="1" thickBot="1">
      <c r="A10" s="698"/>
      <c r="B10" s="681"/>
      <c r="C10" s="696"/>
      <c r="D10" s="696"/>
      <c r="E10" s="685"/>
      <c r="F10" s="681"/>
      <c r="G10" s="696"/>
      <c r="H10" s="696"/>
      <c r="I10" s="685"/>
      <c r="J10" s="688"/>
    </row>
    <row r="11" spans="1:10" ht="18.75" customHeight="1">
      <c r="A11" s="698"/>
      <c r="B11" s="851" t="s">
        <v>348</v>
      </c>
      <c r="C11" s="851" t="s">
        <v>349</v>
      </c>
      <c r="D11" s="853" t="s">
        <v>350</v>
      </c>
      <c r="E11" s="686" t="s">
        <v>2163</v>
      </c>
      <c r="F11" s="851" t="s">
        <v>2164</v>
      </c>
      <c r="G11" s="851" t="s">
        <v>2165</v>
      </c>
      <c r="H11" s="853" t="s">
        <v>2166</v>
      </c>
      <c r="I11" s="686" t="s">
        <v>1918</v>
      </c>
      <c r="J11" s="688"/>
    </row>
    <row r="12" spans="1:10" ht="18.75" customHeight="1">
      <c r="A12" s="698"/>
      <c r="B12" s="851"/>
      <c r="C12" s="851"/>
      <c r="D12" s="853"/>
      <c r="E12" s="686"/>
      <c r="F12" s="851"/>
      <c r="G12" s="851"/>
      <c r="H12" s="853"/>
      <c r="I12" s="686"/>
      <c r="J12" s="688"/>
    </row>
    <row r="13" spans="1:10" ht="18.75" customHeight="1" thickBot="1">
      <c r="A13" s="699"/>
      <c r="B13" s="852"/>
      <c r="C13" s="852"/>
      <c r="D13" s="854"/>
      <c r="E13" s="686"/>
      <c r="F13" s="852"/>
      <c r="G13" s="852"/>
      <c r="H13" s="854"/>
      <c r="I13" s="686"/>
      <c r="J13" s="685"/>
    </row>
    <row r="14" spans="1:10">
      <c r="A14" s="261" t="s">
        <v>465</v>
      </c>
      <c r="B14" s="30"/>
      <c r="C14" s="105"/>
      <c r="D14" s="30"/>
      <c r="E14" s="30"/>
      <c r="F14" s="105"/>
      <c r="G14" s="30"/>
      <c r="H14" s="105"/>
      <c r="I14" s="105"/>
      <c r="J14" s="30"/>
    </row>
    <row r="15" spans="1:10">
      <c r="A15" s="595" t="s">
        <v>351</v>
      </c>
      <c r="B15" s="79"/>
      <c r="C15" s="70"/>
      <c r="D15" s="79"/>
      <c r="E15" s="79"/>
      <c r="F15" s="70"/>
      <c r="G15" s="79"/>
      <c r="H15" s="70"/>
      <c r="I15" s="70"/>
      <c r="J15" s="79"/>
    </row>
    <row r="16" spans="1:10">
      <c r="A16" s="283" t="s">
        <v>243</v>
      </c>
      <c r="B16" s="79"/>
      <c r="C16" s="284"/>
      <c r="D16" s="79"/>
      <c r="E16" s="79"/>
      <c r="F16" s="70"/>
      <c r="G16" s="285"/>
      <c r="H16" s="286"/>
      <c r="I16" s="286"/>
      <c r="J16" s="285"/>
    </row>
    <row r="17" spans="1:10">
      <c r="A17" s="283" t="s">
        <v>340</v>
      </c>
      <c r="B17" s="302">
        <v>218</v>
      </c>
      <c r="C17" s="288">
        <v>13</v>
      </c>
      <c r="D17" s="302">
        <v>4</v>
      </c>
      <c r="E17" s="302">
        <v>235</v>
      </c>
      <c r="F17" s="288">
        <v>0</v>
      </c>
      <c r="G17" s="290">
        <v>0</v>
      </c>
      <c r="H17" s="291">
        <v>0</v>
      </c>
      <c r="I17" s="291">
        <v>0</v>
      </c>
      <c r="J17" s="290">
        <v>235</v>
      </c>
    </row>
    <row r="18" spans="1:10">
      <c r="A18" s="292" t="s">
        <v>341</v>
      </c>
      <c r="B18" s="302">
        <v>816</v>
      </c>
      <c r="C18" s="288">
        <v>130</v>
      </c>
      <c r="D18" s="302">
        <v>48</v>
      </c>
      <c r="E18" s="302">
        <v>994</v>
      </c>
      <c r="F18" s="288">
        <v>0</v>
      </c>
      <c r="G18" s="290">
        <v>0</v>
      </c>
      <c r="H18" s="291">
        <v>0</v>
      </c>
      <c r="I18" s="291">
        <v>0</v>
      </c>
      <c r="J18" s="290">
        <v>994</v>
      </c>
    </row>
    <row r="19" spans="1:10">
      <c r="A19" s="292" t="s">
        <v>342</v>
      </c>
      <c r="B19" s="302">
        <v>759</v>
      </c>
      <c r="C19" s="288">
        <v>174</v>
      </c>
      <c r="D19" s="302">
        <v>96</v>
      </c>
      <c r="E19" s="302">
        <v>1029</v>
      </c>
      <c r="F19" s="288">
        <v>0</v>
      </c>
      <c r="G19" s="290">
        <v>0</v>
      </c>
      <c r="H19" s="291">
        <v>0</v>
      </c>
      <c r="I19" s="291">
        <v>0</v>
      </c>
      <c r="J19" s="290">
        <v>1029</v>
      </c>
    </row>
    <row r="20" spans="1:10">
      <c r="A20" s="292" t="s">
        <v>343</v>
      </c>
      <c r="B20" s="302">
        <v>565</v>
      </c>
      <c r="C20" s="288">
        <v>111</v>
      </c>
      <c r="D20" s="302">
        <v>93</v>
      </c>
      <c r="E20" s="302">
        <v>769</v>
      </c>
      <c r="F20" s="288">
        <v>0</v>
      </c>
      <c r="G20" s="290">
        <v>0</v>
      </c>
      <c r="H20" s="291">
        <v>0</v>
      </c>
      <c r="I20" s="291">
        <v>0</v>
      </c>
      <c r="J20" s="290">
        <v>769</v>
      </c>
    </row>
    <row r="21" spans="1:10">
      <c r="A21" s="283" t="s">
        <v>344</v>
      </c>
      <c r="B21" s="302">
        <v>73</v>
      </c>
      <c r="C21" s="288">
        <v>18</v>
      </c>
      <c r="D21" s="302">
        <v>8</v>
      </c>
      <c r="E21" s="302">
        <v>99</v>
      </c>
      <c r="F21" s="288">
        <v>0</v>
      </c>
      <c r="G21" s="290">
        <v>0</v>
      </c>
      <c r="H21" s="291">
        <v>0</v>
      </c>
      <c r="I21" s="291">
        <v>0</v>
      </c>
      <c r="J21" s="290">
        <v>99</v>
      </c>
    </row>
    <row r="22" spans="1:10">
      <c r="A22" s="301" t="s">
        <v>345</v>
      </c>
      <c r="B22" s="293">
        <v>2431</v>
      </c>
      <c r="C22" s="294">
        <v>446</v>
      </c>
      <c r="D22" s="293">
        <v>249</v>
      </c>
      <c r="E22" s="293">
        <v>3126</v>
      </c>
      <c r="F22" s="294">
        <v>0</v>
      </c>
      <c r="G22" s="295">
        <v>0</v>
      </c>
      <c r="H22" s="296">
        <v>0</v>
      </c>
      <c r="I22" s="296">
        <v>0</v>
      </c>
      <c r="J22" s="295">
        <v>3126</v>
      </c>
    </row>
    <row r="23" spans="1:10">
      <c r="A23" s="283" t="s">
        <v>359</v>
      </c>
      <c r="B23" s="302"/>
      <c r="C23" s="288"/>
      <c r="D23" s="302"/>
      <c r="E23" s="302"/>
      <c r="F23" s="288"/>
      <c r="G23" s="290"/>
      <c r="H23" s="291"/>
      <c r="I23" s="291"/>
      <c r="J23" s="290"/>
    </row>
    <row r="24" spans="1:10">
      <c r="A24" s="283" t="s">
        <v>340</v>
      </c>
      <c r="B24" s="302">
        <v>109</v>
      </c>
      <c r="C24" s="288">
        <v>78</v>
      </c>
      <c r="D24" s="302">
        <v>40</v>
      </c>
      <c r="E24" s="302">
        <v>227</v>
      </c>
      <c r="F24" s="288">
        <v>90</v>
      </c>
      <c r="G24" s="290">
        <v>2</v>
      </c>
      <c r="H24" s="291">
        <v>2</v>
      </c>
      <c r="I24" s="291">
        <v>94</v>
      </c>
      <c r="J24" s="290">
        <v>321</v>
      </c>
    </row>
    <row r="25" spans="1:10">
      <c r="A25" s="292" t="s">
        <v>341</v>
      </c>
      <c r="B25" s="302">
        <v>374</v>
      </c>
      <c r="C25" s="288">
        <v>355</v>
      </c>
      <c r="D25" s="302">
        <v>228</v>
      </c>
      <c r="E25" s="302">
        <v>957</v>
      </c>
      <c r="F25" s="288">
        <v>356</v>
      </c>
      <c r="G25" s="290">
        <v>60</v>
      </c>
      <c r="H25" s="291">
        <v>18</v>
      </c>
      <c r="I25" s="291">
        <v>434</v>
      </c>
      <c r="J25" s="290">
        <v>1391</v>
      </c>
    </row>
    <row r="26" spans="1:10">
      <c r="A26" s="292" t="s">
        <v>342</v>
      </c>
      <c r="B26" s="302">
        <v>359</v>
      </c>
      <c r="C26" s="288">
        <v>529</v>
      </c>
      <c r="D26" s="302">
        <v>469</v>
      </c>
      <c r="E26" s="302">
        <v>1357</v>
      </c>
      <c r="F26" s="288">
        <v>159</v>
      </c>
      <c r="G26" s="290">
        <v>50</v>
      </c>
      <c r="H26" s="291">
        <v>17</v>
      </c>
      <c r="I26" s="291">
        <v>226</v>
      </c>
      <c r="J26" s="290">
        <v>1583</v>
      </c>
    </row>
    <row r="27" spans="1:10">
      <c r="A27" s="292" t="s">
        <v>343</v>
      </c>
      <c r="B27" s="302">
        <v>316</v>
      </c>
      <c r="C27" s="288">
        <v>442</v>
      </c>
      <c r="D27" s="302">
        <v>386</v>
      </c>
      <c r="E27" s="302">
        <v>1144</v>
      </c>
      <c r="F27" s="288">
        <v>66</v>
      </c>
      <c r="G27" s="290">
        <v>44</v>
      </c>
      <c r="H27" s="291">
        <v>9</v>
      </c>
      <c r="I27" s="291">
        <v>119</v>
      </c>
      <c r="J27" s="290">
        <v>1263</v>
      </c>
    </row>
    <row r="28" spans="1:10">
      <c r="A28" s="283" t="s">
        <v>344</v>
      </c>
      <c r="B28" s="302">
        <v>32</v>
      </c>
      <c r="C28" s="288">
        <v>40</v>
      </c>
      <c r="D28" s="302">
        <v>55</v>
      </c>
      <c r="E28" s="302">
        <v>127</v>
      </c>
      <c r="F28" s="288">
        <v>14</v>
      </c>
      <c r="G28" s="290">
        <v>2</v>
      </c>
      <c r="H28" s="291">
        <v>3</v>
      </c>
      <c r="I28" s="291">
        <v>19</v>
      </c>
      <c r="J28" s="290">
        <v>146</v>
      </c>
    </row>
    <row r="29" spans="1:10">
      <c r="A29" s="301" t="s">
        <v>345</v>
      </c>
      <c r="B29" s="293">
        <v>1190</v>
      </c>
      <c r="C29" s="294">
        <v>1444</v>
      </c>
      <c r="D29" s="293">
        <v>1178</v>
      </c>
      <c r="E29" s="293">
        <v>3812</v>
      </c>
      <c r="F29" s="294">
        <v>685</v>
      </c>
      <c r="G29" s="295">
        <v>158</v>
      </c>
      <c r="H29" s="296">
        <v>49</v>
      </c>
      <c r="I29" s="296">
        <v>892</v>
      </c>
      <c r="J29" s="295">
        <v>4704</v>
      </c>
    </row>
    <row r="30" spans="1:10">
      <c r="A30" s="283" t="s">
        <v>245</v>
      </c>
      <c r="B30" s="302"/>
      <c r="C30" s="288"/>
      <c r="D30" s="302"/>
      <c r="E30" s="302"/>
      <c r="F30" s="288"/>
      <c r="G30" s="290"/>
      <c r="H30" s="291"/>
      <c r="I30" s="291"/>
      <c r="J30" s="290"/>
    </row>
    <row r="31" spans="1:10">
      <c r="A31" s="283" t="s">
        <v>340</v>
      </c>
      <c r="B31" s="302">
        <v>39</v>
      </c>
      <c r="C31" s="288">
        <v>6</v>
      </c>
      <c r="D31" s="302">
        <v>0</v>
      </c>
      <c r="E31" s="302">
        <v>45</v>
      </c>
      <c r="F31" s="288">
        <v>0</v>
      </c>
      <c r="G31" s="290">
        <v>0</v>
      </c>
      <c r="H31" s="291">
        <v>0</v>
      </c>
      <c r="I31" s="291">
        <v>0</v>
      </c>
      <c r="J31" s="290">
        <v>45</v>
      </c>
    </row>
    <row r="32" spans="1:10">
      <c r="A32" s="292" t="s">
        <v>341</v>
      </c>
      <c r="B32" s="302">
        <v>140</v>
      </c>
      <c r="C32" s="288">
        <v>31</v>
      </c>
      <c r="D32" s="302">
        <v>2</v>
      </c>
      <c r="E32" s="302">
        <v>173</v>
      </c>
      <c r="F32" s="288">
        <v>0</v>
      </c>
      <c r="G32" s="290">
        <v>0</v>
      </c>
      <c r="H32" s="291">
        <v>0</v>
      </c>
      <c r="I32" s="291">
        <v>0</v>
      </c>
      <c r="J32" s="290">
        <v>173</v>
      </c>
    </row>
    <row r="33" spans="1:10">
      <c r="A33" s="292" t="s">
        <v>342</v>
      </c>
      <c r="B33" s="302">
        <v>75</v>
      </c>
      <c r="C33" s="288">
        <v>34</v>
      </c>
      <c r="D33" s="302">
        <v>4</v>
      </c>
      <c r="E33" s="302">
        <v>113</v>
      </c>
      <c r="F33" s="288">
        <v>0</v>
      </c>
      <c r="G33" s="290">
        <v>0</v>
      </c>
      <c r="H33" s="291">
        <v>0</v>
      </c>
      <c r="I33" s="291">
        <v>0</v>
      </c>
      <c r="J33" s="290">
        <v>113</v>
      </c>
    </row>
    <row r="34" spans="1:10">
      <c r="A34" s="292" t="s">
        <v>343</v>
      </c>
      <c r="B34" s="302">
        <v>53</v>
      </c>
      <c r="C34" s="288">
        <v>16</v>
      </c>
      <c r="D34" s="302">
        <v>0</v>
      </c>
      <c r="E34" s="302">
        <v>69</v>
      </c>
      <c r="F34" s="288">
        <v>0</v>
      </c>
      <c r="G34" s="290">
        <v>0</v>
      </c>
      <c r="H34" s="291">
        <v>0</v>
      </c>
      <c r="I34" s="291">
        <v>0</v>
      </c>
      <c r="J34" s="290">
        <v>69</v>
      </c>
    </row>
    <row r="35" spans="1:10">
      <c r="A35" s="283" t="s">
        <v>344</v>
      </c>
      <c r="B35" s="302">
        <v>7</v>
      </c>
      <c r="C35" s="288">
        <v>3</v>
      </c>
      <c r="D35" s="302">
        <v>0</v>
      </c>
      <c r="E35" s="302">
        <v>10</v>
      </c>
      <c r="F35" s="288">
        <v>0</v>
      </c>
      <c r="G35" s="290">
        <v>0</v>
      </c>
      <c r="H35" s="291">
        <v>0</v>
      </c>
      <c r="I35" s="291">
        <v>0</v>
      </c>
      <c r="J35" s="290">
        <v>10</v>
      </c>
    </row>
    <row r="36" spans="1:10">
      <c r="A36" s="301" t="s">
        <v>345</v>
      </c>
      <c r="B36" s="293">
        <v>314</v>
      </c>
      <c r="C36" s="294">
        <v>90</v>
      </c>
      <c r="D36" s="293">
        <v>6</v>
      </c>
      <c r="E36" s="293">
        <v>410</v>
      </c>
      <c r="F36" s="294">
        <v>0</v>
      </c>
      <c r="G36" s="295">
        <v>0</v>
      </c>
      <c r="H36" s="296">
        <v>0</v>
      </c>
      <c r="I36" s="296">
        <v>0</v>
      </c>
      <c r="J36" s="295">
        <v>410</v>
      </c>
    </row>
    <row r="37" spans="1:10">
      <c r="A37" s="283" t="s">
        <v>246</v>
      </c>
      <c r="B37" s="302"/>
      <c r="C37" s="288"/>
      <c r="D37" s="302"/>
      <c r="E37" s="302"/>
      <c r="F37" s="288"/>
      <c r="G37" s="290"/>
      <c r="H37" s="291"/>
      <c r="I37" s="291"/>
      <c r="J37" s="290"/>
    </row>
    <row r="38" spans="1:10">
      <c r="A38" s="283" t="s">
        <v>340</v>
      </c>
      <c r="B38" s="302">
        <v>7</v>
      </c>
      <c r="C38" s="288">
        <v>0</v>
      </c>
      <c r="D38" s="302">
        <v>1</v>
      </c>
      <c r="E38" s="302">
        <v>8</v>
      </c>
      <c r="F38" s="288">
        <v>0</v>
      </c>
      <c r="G38" s="290">
        <v>0</v>
      </c>
      <c r="H38" s="291">
        <v>0</v>
      </c>
      <c r="I38" s="291">
        <v>0</v>
      </c>
      <c r="J38" s="290">
        <v>8</v>
      </c>
    </row>
    <row r="39" spans="1:10">
      <c r="A39" s="292" t="s">
        <v>341</v>
      </c>
      <c r="B39" s="302">
        <v>23</v>
      </c>
      <c r="C39" s="288">
        <v>17</v>
      </c>
      <c r="D39" s="302">
        <v>7</v>
      </c>
      <c r="E39" s="302">
        <v>47</v>
      </c>
      <c r="F39" s="288">
        <v>0</v>
      </c>
      <c r="G39" s="290">
        <v>0</v>
      </c>
      <c r="H39" s="291">
        <v>0</v>
      </c>
      <c r="I39" s="291">
        <v>0</v>
      </c>
      <c r="J39" s="290">
        <v>47</v>
      </c>
    </row>
    <row r="40" spans="1:10">
      <c r="A40" s="292" t="s">
        <v>342</v>
      </c>
      <c r="B40" s="302">
        <v>33</v>
      </c>
      <c r="C40" s="288">
        <v>19</v>
      </c>
      <c r="D40" s="302">
        <v>22</v>
      </c>
      <c r="E40" s="302">
        <v>74</v>
      </c>
      <c r="F40" s="288">
        <v>0</v>
      </c>
      <c r="G40" s="290">
        <v>0</v>
      </c>
      <c r="H40" s="291">
        <v>0</v>
      </c>
      <c r="I40" s="291">
        <v>0</v>
      </c>
      <c r="J40" s="290">
        <v>74</v>
      </c>
    </row>
    <row r="41" spans="1:10">
      <c r="A41" s="292" t="s">
        <v>343</v>
      </c>
      <c r="B41" s="302">
        <v>26</v>
      </c>
      <c r="C41" s="288">
        <v>22</v>
      </c>
      <c r="D41" s="302">
        <v>9</v>
      </c>
      <c r="E41" s="302">
        <v>57</v>
      </c>
      <c r="F41" s="288">
        <v>0</v>
      </c>
      <c r="G41" s="290">
        <v>0</v>
      </c>
      <c r="H41" s="291">
        <v>0</v>
      </c>
      <c r="I41" s="291">
        <v>0</v>
      </c>
      <c r="J41" s="290">
        <v>57</v>
      </c>
    </row>
    <row r="42" spans="1:10">
      <c r="A42" s="283" t="s">
        <v>344</v>
      </c>
      <c r="B42" s="302">
        <v>0</v>
      </c>
      <c r="C42" s="288">
        <v>1</v>
      </c>
      <c r="D42" s="302">
        <v>2</v>
      </c>
      <c r="E42" s="302">
        <v>3</v>
      </c>
      <c r="F42" s="288">
        <v>0</v>
      </c>
      <c r="G42" s="290">
        <v>0</v>
      </c>
      <c r="H42" s="291">
        <v>0</v>
      </c>
      <c r="I42" s="291">
        <v>0</v>
      </c>
      <c r="J42" s="290">
        <v>3</v>
      </c>
    </row>
    <row r="43" spans="1:10">
      <c r="A43" s="301" t="s">
        <v>345</v>
      </c>
      <c r="B43" s="293">
        <v>89</v>
      </c>
      <c r="C43" s="294">
        <v>59</v>
      </c>
      <c r="D43" s="293">
        <v>41</v>
      </c>
      <c r="E43" s="293">
        <v>189</v>
      </c>
      <c r="F43" s="294">
        <v>0</v>
      </c>
      <c r="G43" s="295">
        <v>0</v>
      </c>
      <c r="H43" s="296">
        <v>0</v>
      </c>
      <c r="I43" s="296">
        <v>0</v>
      </c>
      <c r="J43" s="295">
        <v>189</v>
      </c>
    </row>
    <row r="44" spans="1:10">
      <c r="A44" s="283" t="s">
        <v>379</v>
      </c>
      <c r="B44" s="302"/>
      <c r="C44" s="288"/>
      <c r="D44" s="302"/>
      <c r="E44" s="302"/>
      <c r="F44" s="288"/>
      <c r="G44" s="290"/>
      <c r="H44" s="291"/>
      <c r="I44" s="291"/>
      <c r="J44" s="290"/>
    </row>
    <row r="45" spans="1:10">
      <c r="A45" s="283" t="s">
        <v>340</v>
      </c>
      <c r="B45" s="302">
        <v>0</v>
      </c>
      <c r="C45" s="288">
        <v>19</v>
      </c>
      <c r="D45" s="302">
        <v>3</v>
      </c>
      <c r="E45" s="302">
        <v>22</v>
      </c>
      <c r="F45" s="288">
        <v>0</v>
      </c>
      <c r="G45" s="290">
        <v>0</v>
      </c>
      <c r="H45" s="291">
        <v>0</v>
      </c>
      <c r="I45" s="291">
        <v>0</v>
      </c>
      <c r="J45" s="290">
        <v>22</v>
      </c>
    </row>
    <row r="46" spans="1:10">
      <c r="A46" s="292" t="s">
        <v>341</v>
      </c>
      <c r="B46" s="302">
        <v>1</v>
      </c>
      <c r="C46" s="288">
        <v>162</v>
      </c>
      <c r="D46" s="302">
        <v>21</v>
      </c>
      <c r="E46" s="302">
        <v>184</v>
      </c>
      <c r="F46" s="288">
        <v>0</v>
      </c>
      <c r="G46" s="290">
        <v>0</v>
      </c>
      <c r="H46" s="291">
        <v>0</v>
      </c>
      <c r="I46" s="291">
        <v>0</v>
      </c>
      <c r="J46" s="290">
        <v>184</v>
      </c>
    </row>
    <row r="47" spans="1:10">
      <c r="A47" s="292" t="s">
        <v>342</v>
      </c>
      <c r="B47" s="302">
        <v>0</v>
      </c>
      <c r="C47" s="288">
        <v>208</v>
      </c>
      <c r="D47" s="302">
        <v>69</v>
      </c>
      <c r="E47" s="302">
        <v>277</v>
      </c>
      <c r="F47" s="288">
        <v>0</v>
      </c>
      <c r="G47" s="290">
        <v>0</v>
      </c>
      <c r="H47" s="291">
        <v>0</v>
      </c>
      <c r="I47" s="291">
        <v>0</v>
      </c>
      <c r="J47" s="290">
        <v>277</v>
      </c>
    </row>
    <row r="48" spans="1:10">
      <c r="A48" s="292" t="s">
        <v>343</v>
      </c>
      <c r="B48" s="302">
        <v>0</v>
      </c>
      <c r="C48" s="288">
        <v>88</v>
      </c>
      <c r="D48" s="302">
        <v>29</v>
      </c>
      <c r="E48" s="302">
        <v>117</v>
      </c>
      <c r="F48" s="288">
        <v>0</v>
      </c>
      <c r="G48" s="290">
        <v>0</v>
      </c>
      <c r="H48" s="291">
        <v>0</v>
      </c>
      <c r="I48" s="291">
        <v>0</v>
      </c>
      <c r="J48" s="290">
        <v>117</v>
      </c>
    </row>
    <row r="49" spans="1:10">
      <c r="A49" s="283" t="s">
        <v>344</v>
      </c>
      <c r="B49" s="302">
        <v>0</v>
      </c>
      <c r="C49" s="288">
        <v>10</v>
      </c>
      <c r="D49" s="302">
        <v>8</v>
      </c>
      <c r="E49" s="302">
        <v>18</v>
      </c>
      <c r="F49" s="288">
        <v>0</v>
      </c>
      <c r="G49" s="290">
        <v>0</v>
      </c>
      <c r="H49" s="291">
        <v>0</v>
      </c>
      <c r="I49" s="291">
        <v>0</v>
      </c>
      <c r="J49" s="290">
        <v>18</v>
      </c>
    </row>
    <row r="50" spans="1:10">
      <c r="A50" s="301" t="s">
        <v>345</v>
      </c>
      <c r="B50" s="293">
        <v>1</v>
      </c>
      <c r="C50" s="294">
        <v>487</v>
      </c>
      <c r="D50" s="293">
        <v>130</v>
      </c>
      <c r="E50" s="293">
        <v>618</v>
      </c>
      <c r="F50" s="294">
        <v>0</v>
      </c>
      <c r="G50" s="295">
        <v>0</v>
      </c>
      <c r="H50" s="296">
        <v>0</v>
      </c>
      <c r="I50" s="296">
        <v>0</v>
      </c>
      <c r="J50" s="295">
        <v>618</v>
      </c>
    </row>
    <row r="51" spans="1:10">
      <c r="A51" s="283" t="s">
        <v>247</v>
      </c>
      <c r="B51" s="302"/>
      <c r="C51" s="288"/>
      <c r="D51" s="302"/>
      <c r="E51" s="302"/>
      <c r="F51" s="288"/>
      <c r="G51" s="290"/>
      <c r="H51" s="291"/>
      <c r="I51" s="291"/>
      <c r="J51" s="290"/>
    </row>
    <row r="52" spans="1:10">
      <c r="A52" s="283" t="s">
        <v>340</v>
      </c>
      <c r="B52" s="302">
        <v>7</v>
      </c>
      <c r="C52" s="288">
        <v>0</v>
      </c>
      <c r="D52" s="302">
        <v>0</v>
      </c>
      <c r="E52" s="302">
        <v>7</v>
      </c>
      <c r="F52" s="288">
        <v>3</v>
      </c>
      <c r="G52" s="290">
        <v>0</v>
      </c>
      <c r="H52" s="291">
        <v>0</v>
      </c>
      <c r="I52" s="291">
        <v>3</v>
      </c>
      <c r="J52" s="290">
        <v>10</v>
      </c>
    </row>
    <row r="53" spans="1:10">
      <c r="A53" s="292" t="s">
        <v>341</v>
      </c>
      <c r="B53" s="302">
        <v>22</v>
      </c>
      <c r="C53" s="288">
        <v>6</v>
      </c>
      <c r="D53" s="302">
        <v>6</v>
      </c>
      <c r="E53" s="302">
        <v>34</v>
      </c>
      <c r="F53" s="288">
        <v>12</v>
      </c>
      <c r="G53" s="290">
        <v>6</v>
      </c>
      <c r="H53" s="291">
        <v>0</v>
      </c>
      <c r="I53" s="291">
        <v>18</v>
      </c>
      <c r="J53" s="290">
        <v>52</v>
      </c>
    </row>
    <row r="54" spans="1:10">
      <c r="A54" s="292" t="s">
        <v>342</v>
      </c>
      <c r="B54" s="302">
        <v>21</v>
      </c>
      <c r="C54" s="288">
        <v>6</v>
      </c>
      <c r="D54" s="302">
        <v>1</v>
      </c>
      <c r="E54" s="302">
        <v>28</v>
      </c>
      <c r="F54" s="288">
        <v>2</v>
      </c>
      <c r="G54" s="290">
        <v>1</v>
      </c>
      <c r="H54" s="291">
        <v>1</v>
      </c>
      <c r="I54" s="291">
        <v>4</v>
      </c>
      <c r="J54" s="290">
        <v>32</v>
      </c>
    </row>
    <row r="55" spans="1:10">
      <c r="A55" s="292" t="s">
        <v>343</v>
      </c>
      <c r="B55" s="302">
        <v>18</v>
      </c>
      <c r="C55" s="288">
        <v>4</v>
      </c>
      <c r="D55" s="302">
        <v>2</v>
      </c>
      <c r="E55" s="302">
        <v>24</v>
      </c>
      <c r="F55" s="288">
        <v>1</v>
      </c>
      <c r="G55" s="290">
        <v>0</v>
      </c>
      <c r="H55" s="291">
        <v>2</v>
      </c>
      <c r="I55" s="291">
        <v>3</v>
      </c>
      <c r="J55" s="290">
        <v>27</v>
      </c>
    </row>
    <row r="56" spans="1:10">
      <c r="A56" s="283" t="s">
        <v>344</v>
      </c>
      <c r="B56" s="302">
        <v>1</v>
      </c>
      <c r="C56" s="288">
        <v>1</v>
      </c>
      <c r="D56" s="302">
        <v>0</v>
      </c>
      <c r="E56" s="302">
        <v>2</v>
      </c>
      <c r="F56" s="288">
        <v>0</v>
      </c>
      <c r="G56" s="290">
        <v>0</v>
      </c>
      <c r="H56" s="291">
        <v>0</v>
      </c>
      <c r="I56" s="291">
        <v>0</v>
      </c>
      <c r="J56" s="290">
        <v>2</v>
      </c>
    </row>
    <row r="57" spans="1:10">
      <c r="A57" s="301" t="s">
        <v>345</v>
      </c>
      <c r="B57" s="293">
        <v>69</v>
      </c>
      <c r="C57" s="294">
        <v>17</v>
      </c>
      <c r="D57" s="293">
        <v>9</v>
      </c>
      <c r="E57" s="293">
        <v>95</v>
      </c>
      <c r="F57" s="294">
        <v>18</v>
      </c>
      <c r="G57" s="295">
        <v>7</v>
      </c>
      <c r="H57" s="296">
        <v>3</v>
      </c>
      <c r="I57" s="296">
        <v>28</v>
      </c>
      <c r="J57" s="295">
        <v>123</v>
      </c>
    </row>
    <row r="58" spans="1:10">
      <c r="A58" s="283" t="s">
        <v>392</v>
      </c>
      <c r="B58" s="302"/>
      <c r="C58" s="288"/>
      <c r="D58" s="302"/>
      <c r="E58" s="302"/>
      <c r="F58" s="288"/>
      <c r="G58" s="290"/>
      <c r="H58" s="291"/>
      <c r="I58" s="291"/>
      <c r="J58" s="290"/>
    </row>
    <row r="59" spans="1:10">
      <c r="A59" s="283" t="s">
        <v>340</v>
      </c>
      <c r="B59" s="302">
        <v>0</v>
      </c>
      <c r="C59" s="288">
        <v>0</v>
      </c>
      <c r="D59" s="302">
        <v>0</v>
      </c>
      <c r="E59" s="302">
        <v>0</v>
      </c>
      <c r="F59" s="288">
        <v>0</v>
      </c>
      <c r="G59" s="290">
        <v>0</v>
      </c>
      <c r="H59" s="291">
        <v>0</v>
      </c>
      <c r="I59" s="291">
        <v>0</v>
      </c>
      <c r="J59" s="290">
        <v>0</v>
      </c>
    </row>
    <row r="60" spans="1:10">
      <c r="A60" s="292" t="s">
        <v>341</v>
      </c>
      <c r="B60" s="302">
        <v>0</v>
      </c>
      <c r="C60" s="288">
        <v>0</v>
      </c>
      <c r="D60" s="302">
        <v>0</v>
      </c>
      <c r="E60" s="302">
        <v>0</v>
      </c>
      <c r="F60" s="288">
        <v>0</v>
      </c>
      <c r="G60" s="290">
        <v>0</v>
      </c>
      <c r="H60" s="291">
        <v>0</v>
      </c>
      <c r="I60" s="291">
        <v>0</v>
      </c>
      <c r="J60" s="290">
        <v>0</v>
      </c>
    </row>
    <row r="61" spans="1:10">
      <c r="A61" s="292" t="s">
        <v>342</v>
      </c>
      <c r="B61" s="302">
        <v>0</v>
      </c>
      <c r="C61" s="288">
        <v>0</v>
      </c>
      <c r="D61" s="302">
        <v>0</v>
      </c>
      <c r="E61" s="302">
        <v>0</v>
      </c>
      <c r="F61" s="288">
        <v>0</v>
      </c>
      <c r="G61" s="290">
        <v>0</v>
      </c>
      <c r="H61" s="291">
        <v>0</v>
      </c>
      <c r="I61" s="291">
        <v>0</v>
      </c>
      <c r="J61" s="290">
        <v>0</v>
      </c>
    </row>
    <row r="62" spans="1:10">
      <c r="A62" s="292" t="s">
        <v>343</v>
      </c>
      <c r="B62" s="302">
        <v>0</v>
      </c>
      <c r="C62" s="288">
        <v>0</v>
      </c>
      <c r="D62" s="302">
        <v>0</v>
      </c>
      <c r="E62" s="302">
        <v>0</v>
      </c>
      <c r="F62" s="288">
        <v>0</v>
      </c>
      <c r="G62" s="290">
        <v>0</v>
      </c>
      <c r="H62" s="291">
        <v>0</v>
      </c>
      <c r="I62" s="291">
        <v>0</v>
      </c>
      <c r="J62" s="290">
        <v>0</v>
      </c>
    </row>
    <row r="63" spans="1:10">
      <c r="A63" s="283" t="s">
        <v>344</v>
      </c>
      <c r="B63" s="302">
        <v>0</v>
      </c>
      <c r="C63" s="288">
        <v>0</v>
      </c>
      <c r="D63" s="302">
        <v>0</v>
      </c>
      <c r="E63" s="302">
        <v>0</v>
      </c>
      <c r="F63" s="288">
        <v>0</v>
      </c>
      <c r="G63" s="290">
        <v>0</v>
      </c>
      <c r="H63" s="291">
        <v>0</v>
      </c>
      <c r="I63" s="291">
        <v>0</v>
      </c>
      <c r="J63" s="290">
        <v>0</v>
      </c>
    </row>
    <row r="64" spans="1:10">
      <c r="A64" s="301" t="s">
        <v>345</v>
      </c>
      <c r="B64" s="293">
        <v>0</v>
      </c>
      <c r="C64" s="294">
        <v>0</v>
      </c>
      <c r="D64" s="293">
        <v>0</v>
      </c>
      <c r="E64" s="293">
        <v>0</v>
      </c>
      <c r="F64" s="294">
        <v>0</v>
      </c>
      <c r="G64" s="295">
        <v>0</v>
      </c>
      <c r="H64" s="296">
        <v>0</v>
      </c>
      <c r="I64" s="296">
        <v>0</v>
      </c>
      <c r="J64" s="295">
        <v>0</v>
      </c>
    </row>
    <row r="65" spans="1:10">
      <c r="A65" s="283" t="s">
        <v>399</v>
      </c>
      <c r="B65" s="302"/>
      <c r="C65" s="288"/>
      <c r="D65" s="302"/>
      <c r="E65" s="302"/>
      <c r="F65" s="288"/>
      <c r="G65" s="290"/>
      <c r="H65" s="291"/>
      <c r="I65" s="291"/>
      <c r="J65" s="290"/>
    </row>
    <row r="66" spans="1:10">
      <c r="A66" s="283" t="s">
        <v>340</v>
      </c>
      <c r="B66" s="302">
        <v>44</v>
      </c>
      <c r="C66" s="288">
        <v>27</v>
      </c>
      <c r="D66" s="302">
        <v>4</v>
      </c>
      <c r="E66" s="302">
        <v>75</v>
      </c>
      <c r="F66" s="288">
        <v>0</v>
      </c>
      <c r="G66" s="290">
        <v>0</v>
      </c>
      <c r="H66" s="291">
        <v>0</v>
      </c>
      <c r="I66" s="291">
        <v>0</v>
      </c>
      <c r="J66" s="290">
        <v>75</v>
      </c>
    </row>
    <row r="67" spans="1:10">
      <c r="A67" s="292" t="s">
        <v>341</v>
      </c>
      <c r="B67" s="302">
        <v>184</v>
      </c>
      <c r="C67" s="288">
        <v>131</v>
      </c>
      <c r="D67" s="302">
        <v>11</v>
      </c>
      <c r="E67" s="302">
        <v>326</v>
      </c>
      <c r="F67" s="288">
        <v>0</v>
      </c>
      <c r="G67" s="290">
        <v>0</v>
      </c>
      <c r="H67" s="291">
        <v>0</v>
      </c>
      <c r="I67" s="291">
        <v>0</v>
      </c>
      <c r="J67" s="290">
        <v>326</v>
      </c>
    </row>
    <row r="68" spans="1:10">
      <c r="A68" s="292" t="s">
        <v>342</v>
      </c>
      <c r="B68" s="302">
        <v>169</v>
      </c>
      <c r="C68" s="288">
        <v>188</v>
      </c>
      <c r="D68" s="302">
        <v>38</v>
      </c>
      <c r="E68" s="302">
        <v>395</v>
      </c>
      <c r="F68" s="288">
        <v>0</v>
      </c>
      <c r="G68" s="290">
        <v>0</v>
      </c>
      <c r="H68" s="291">
        <v>0</v>
      </c>
      <c r="I68" s="291">
        <v>0</v>
      </c>
      <c r="J68" s="290">
        <v>395</v>
      </c>
    </row>
    <row r="69" spans="1:10">
      <c r="A69" s="292" t="s">
        <v>343</v>
      </c>
      <c r="B69" s="302">
        <v>75</v>
      </c>
      <c r="C69" s="288">
        <v>142</v>
      </c>
      <c r="D69" s="302">
        <v>50</v>
      </c>
      <c r="E69" s="302">
        <v>267</v>
      </c>
      <c r="F69" s="288">
        <v>0</v>
      </c>
      <c r="G69" s="290">
        <v>0</v>
      </c>
      <c r="H69" s="291">
        <v>0</v>
      </c>
      <c r="I69" s="291">
        <v>0</v>
      </c>
      <c r="J69" s="290">
        <v>267</v>
      </c>
    </row>
    <row r="70" spans="1:10">
      <c r="A70" s="283" t="s">
        <v>344</v>
      </c>
      <c r="B70" s="302">
        <v>9</v>
      </c>
      <c r="C70" s="288">
        <v>11</v>
      </c>
      <c r="D70" s="302">
        <v>8</v>
      </c>
      <c r="E70" s="302">
        <v>28</v>
      </c>
      <c r="F70" s="288">
        <v>0</v>
      </c>
      <c r="G70" s="290">
        <v>0</v>
      </c>
      <c r="H70" s="291">
        <v>0</v>
      </c>
      <c r="I70" s="291">
        <v>0</v>
      </c>
      <c r="J70" s="290">
        <v>28</v>
      </c>
    </row>
    <row r="71" spans="1:10">
      <c r="A71" s="301" t="s">
        <v>345</v>
      </c>
      <c r="B71" s="293">
        <v>481</v>
      </c>
      <c r="C71" s="294">
        <v>499</v>
      </c>
      <c r="D71" s="293">
        <v>111</v>
      </c>
      <c r="E71" s="293">
        <v>1091</v>
      </c>
      <c r="F71" s="294">
        <v>0</v>
      </c>
      <c r="G71" s="295">
        <v>0</v>
      </c>
      <c r="H71" s="296">
        <v>0</v>
      </c>
      <c r="I71" s="296">
        <v>0</v>
      </c>
      <c r="J71" s="295">
        <v>1091</v>
      </c>
    </row>
    <row r="72" spans="1:10">
      <c r="A72" s="283" t="s">
        <v>250</v>
      </c>
      <c r="B72" s="302"/>
      <c r="C72" s="288"/>
      <c r="D72" s="302"/>
      <c r="E72" s="302"/>
      <c r="F72" s="288"/>
      <c r="G72" s="290"/>
      <c r="H72" s="291"/>
      <c r="I72" s="291"/>
      <c r="J72" s="290"/>
    </row>
    <row r="73" spans="1:10">
      <c r="A73" s="283" t="s">
        <v>340</v>
      </c>
      <c r="B73" s="302">
        <v>314</v>
      </c>
      <c r="C73" s="288">
        <v>21</v>
      </c>
      <c r="D73" s="302">
        <v>7</v>
      </c>
      <c r="E73" s="302">
        <v>342</v>
      </c>
      <c r="F73" s="288">
        <v>0</v>
      </c>
      <c r="G73" s="290">
        <v>0</v>
      </c>
      <c r="H73" s="291">
        <v>0</v>
      </c>
      <c r="I73" s="291">
        <v>0</v>
      </c>
      <c r="J73" s="290">
        <v>342</v>
      </c>
    </row>
    <row r="74" spans="1:10">
      <c r="A74" s="292" t="s">
        <v>341</v>
      </c>
      <c r="B74" s="302">
        <v>859</v>
      </c>
      <c r="C74" s="288">
        <v>136</v>
      </c>
      <c r="D74" s="302">
        <v>59</v>
      </c>
      <c r="E74" s="302">
        <v>1054</v>
      </c>
      <c r="F74" s="288">
        <v>0</v>
      </c>
      <c r="G74" s="290">
        <v>0</v>
      </c>
      <c r="H74" s="291">
        <v>0</v>
      </c>
      <c r="I74" s="291">
        <v>0</v>
      </c>
      <c r="J74" s="290">
        <v>1054</v>
      </c>
    </row>
    <row r="75" spans="1:10">
      <c r="A75" s="292" t="s">
        <v>342</v>
      </c>
      <c r="B75" s="302">
        <v>658</v>
      </c>
      <c r="C75" s="288">
        <v>138</v>
      </c>
      <c r="D75" s="302">
        <v>134</v>
      </c>
      <c r="E75" s="302">
        <v>930</v>
      </c>
      <c r="F75" s="288">
        <v>0</v>
      </c>
      <c r="G75" s="290">
        <v>0</v>
      </c>
      <c r="H75" s="291">
        <v>0</v>
      </c>
      <c r="I75" s="291">
        <v>0</v>
      </c>
      <c r="J75" s="290">
        <v>930</v>
      </c>
    </row>
    <row r="76" spans="1:10">
      <c r="A76" s="292" t="s">
        <v>343</v>
      </c>
      <c r="B76" s="302">
        <v>301</v>
      </c>
      <c r="C76" s="288">
        <v>77</v>
      </c>
      <c r="D76" s="302">
        <v>64</v>
      </c>
      <c r="E76" s="302">
        <v>442</v>
      </c>
      <c r="F76" s="288">
        <v>0</v>
      </c>
      <c r="G76" s="290">
        <v>0</v>
      </c>
      <c r="H76" s="291">
        <v>0</v>
      </c>
      <c r="I76" s="291">
        <v>0</v>
      </c>
      <c r="J76" s="290">
        <v>442</v>
      </c>
    </row>
    <row r="77" spans="1:10">
      <c r="A77" s="283" t="s">
        <v>344</v>
      </c>
      <c r="B77" s="302">
        <v>34</v>
      </c>
      <c r="C77" s="288">
        <v>7</v>
      </c>
      <c r="D77" s="302">
        <v>6</v>
      </c>
      <c r="E77" s="302">
        <v>47</v>
      </c>
      <c r="F77" s="288">
        <v>0</v>
      </c>
      <c r="G77" s="290">
        <v>0</v>
      </c>
      <c r="H77" s="291">
        <v>0</v>
      </c>
      <c r="I77" s="291">
        <v>0</v>
      </c>
      <c r="J77" s="290">
        <v>47</v>
      </c>
    </row>
    <row r="78" spans="1:10">
      <c r="A78" s="301" t="s">
        <v>345</v>
      </c>
      <c r="B78" s="293">
        <v>2166</v>
      </c>
      <c r="C78" s="294">
        <v>379</v>
      </c>
      <c r="D78" s="293">
        <v>270</v>
      </c>
      <c r="E78" s="293">
        <v>2815</v>
      </c>
      <c r="F78" s="294">
        <v>0</v>
      </c>
      <c r="G78" s="295">
        <v>0</v>
      </c>
      <c r="H78" s="296">
        <v>0</v>
      </c>
      <c r="I78" s="296">
        <v>0</v>
      </c>
      <c r="J78" s="295">
        <v>2815</v>
      </c>
    </row>
    <row r="79" spans="1:10">
      <c r="A79" s="283" t="s">
        <v>251</v>
      </c>
      <c r="B79" s="302"/>
      <c r="C79" s="288"/>
      <c r="D79" s="302"/>
      <c r="E79" s="302"/>
      <c r="F79" s="288"/>
      <c r="G79" s="290"/>
      <c r="H79" s="291"/>
      <c r="I79" s="291"/>
      <c r="J79" s="290"/>
    </row>
    <row r="80" spans="1:10">
      <c r="A80" s="283" t="s">
        <v>340</v>
      </c>
      <c r="B80" s="302">
        <v>404</v>
      </c>
      <c r="C80" s="288">
        <v>139</v>
      </c>
      <c r="D80" s="302">
        <v>19</v>
      </c>
      <c r="E80" s="302">
        <v>562</v>
      </c>
      <c r="F80" s="288">
        <v>186</v>
      </c>
      <c r="G80" s="290">
        <v>0</v>
      </c>
      <c r="H80" s="291">
        <v>0</v>
      </c>
      <c r="I80" s="291">
        <v>186</v>
      </c>
      <c r="J80" s="290">
        <v>748</v>
      </c>
    </row>
    <row r="81" spans="1:10">
      <c r="A81" s="292" t="s">
        <v>341</v>
      </c>
      <c r="B81" s="302">
        <v>1654</v>
      </c>
      <c r="C81" s="288">
        <v>885</v>
      </c>
      <c r="D81" s="302">
        <v>146</v>
      </c>
      <c r="E81" s="302">
        <v>2685</v>
      </c>
      <c r="F81" s="288">
        <v>893</v>
      </c>
      <c r="G81" s="290">
        <v>14</v>
      </c>
      <c r="H81" s="291">
        <v>0</v>
      </c>
      <c r="I81" s="291">
        <v>907</v>
      </c>
      <c r="J81" s="290">
        <v>3592</v>
      </c>
    </row>
    <row r="82" spans="1:10">
      <c r="A82" s="292" t="s">
        <v>342</v>
      </c>
      <c r="B82" s="302">
        <v>754</v>
      </c>
      <c r="C82" s="288">
        <v>881</v>
      </c>
      <c r="D82" s="302">
        <v>261</v>
      </c>
      <c r="E82" s="302">
        <v>1896</v>
      </c>
      <c r="F82" s="288">
        <v>159</v>
      </c>
      <c r="G82" s="290">
        <v>40</v>
      </c>
      <c r="H82" s="291">
        <v>4</v>
      </c>
      <c r="I82" s="291">
        <v>203</v>
      </c>
      <c r="J82" s="290">
        <v>2099</v>
      </c>
    </row>
    <row r="83" spans="1:10">
      <c r="A83" s="292" t="s">
        <v>343</v>
      </c>
      <c r="B83" s="302">
        <v>229</v>
      </c>
      <c r="C83" s="288">
        <v>323</v>
      </c>
      <c r="D83" s="302">
        <v>162</v>
      </c>
      <c r="E83" s="302">
        <v>714</v>
      </c>
      <c r="F83" s="288">
        <v>3</v>
      </c>
      <c r="G83" s="290">
        <v>3</v>
      </c>
      <c r="H83" s="291">
        <v>0</v>
      </c>
      <c r="I83" s="291">
        <v>6</v>
      </c>
      <c r="J83" s="290">
        <v>720</v>
      </c>
    </row>
    <row r="84" spans="1:10">
      <c r="A84" s="283" t="s">
        <v>344</v>
      </c>
      <c r="B84" s="302">
        <v>21</v>
      </c>
      <c r="C84" s="288">
        <v>17</v>
      </c>
      <c r="D84" s="302">
        <v>23</v>
      </c>
      <c r="E84" s="302">
        <v>61</v>
      </c>
      <c r="F84" s="288">
        <v>0</v>
      </c>
      <c r="G84" s="290">
        <v>0</v>
      </c>
      <c r="H84" s="291">
        <v>0</v>
      </c>
      <c r="I84" s="291">
        <v>0</v>
      </c>
      <c r="J84" s="290">
        <v>61</v>
      </c>
    </row>
    <row r="85" spans="1:10">
      <c r="A85" s="301" t="s">
        <v>345</v>
      </c>
      <c r="B85" s="293">
        <v>3062</v>
      </c>
      <c r="C85" s="294">
        <v>2245</v>
      </c>
      <c r="D85" s="293">
        <v>611</v>
      </c>
      <c r="E85" s="293">
        <v>5918</v>
      </c>
      <c r="F85" s="294">
        <v>1241</v>
      </c>
      <c r="G85" s="295">
        <v>57</v>
      </c>
      <c r="H85" s="296">
        <v>4</v>
      </c>
      <c r="I85" s="296">
        <v>1302</v>
      </c>
      <c r="J85" s="295">
        <v>7220</v>
      </c>
    </row>
    <row r="86" spans="1:10">
      <c r="A86" s="297" t="s">
        <v>252</v>
      </c>
      <c r="B86" s="302"/>
      <c r="C86" s="288"/>
      <c r="D86" s="302"/>
      <c r="E86" s="302"/>
      <c r="F86" s="288"/>
      <c r="G86" s="290"/>
      <c r="H86" s="291"/>
      <c r="I86" s="291"/>
      <c r="J86" s="290"/>
    </row>
    <row r="87" spans="1:10">
      <c r="A87" s="283" t="s">
        <v>340</v>
      </c>
      <c r="B87" s="302">
        <v>15</v>
      </c>
      <c r="C87" s="288">
        <v>2</v>
      </c>
      <c r="D87" s="302">
        <v>1</v>
      </c>
      <c r="E87" s="302">
        <v>18</v>
      </c>
      <c r="F87" s="288">
        <v>2</v>
      </c>
      <c r="G87" s="290">
        <v>0</v>
      </c>
      <c r="H87" s="291">
        <v>0</v>
      </c>
      <c r="I87" s="291">
        <v>2</v>
      </c>
      <c r="J87" s="290">
        <v>20</v>
      </c>
    </row>
    <row r="88" spans="1:10">
      <c r="A88" s="292" t="s">
        <v>341</v>
      </c>
      <c r="B88" s="302">
        <v>30</v>
      </c>
      <c r="C88" s="288">
        <v>16</v>
      </c>
      <c r="D88" s="302">
        <v>3</v>
      </c>
      <c r="E88" s="302">
        <v>49</v>
      </c>
      <c r="F88" s="288">
        <v>36</v>
      </c>
      <c r="G88" s="290">
        <v>1</v>
      </c>
      <c r="H88" s="291">
        <v>0</v>
      </c>
      <c r="I88" s="291">
        <v>37</v>
      </c>
      <c r="J88" s="290">
        <v>86</v>
      </c>
    </row>
    <row r="89" spans="1:10">
      <c r="A89" s="292" t="s">
        <v>342</v>
      </c>
      <c r="B89" s="302">
        <v>28</v>
      </c>
      <c r="C89" s="288">
        <v>16</v>
      </c>
      <c r="D89" s="302">
        <v>17</v>
      </c>
      <c r="E89" s="302">
        <v>61</v>
      </c>
      <c r="F89" s="288">
        <v>19</v>
      </c>
      <c r="G89" s="290">
        <v>2</v>
      </c>
      <c r="H89" s="291">
        <v>0</v>
      </c>
      <c r="I89" s="291">
        <v>21</v>
      </c>
      <c r="J89" s="290">
        <v>82</v>
      </c>
    </row>
    <row r="90" spans="1:10">
      <c r="A90" s="292" t="s">
        <v>343</v>
      </c>
      <c r="B90" s="302">
        <v>11</v>
      </c>
      <c r="C90" s="288">
        <v>10</v>
      </c>
      <c r="D90" s="302">
        <v>15</v>
      </c>
      <c r="E90" s="302">
        <v>36</v>
      </c>
      <c r="F90" s="288">
        <v>6</v>
      </c>
      <c r="G90" s="290">
        <v>2</v>
      </c>
      <c r="H90" s="291">
        <v>0</v>
      </c>
      <c r="I90" s="291">
        <v>8</v>
      </c>
      <c r="J90" s="290">
        <v>44</v>
      </c>
    </row>
    <row r="91" spans="1:10">
      <c r="A91" s="283" t="s">
        <v>344</v>
      </c>
      <c r="B91" s="302">
        <v>1</v>
      </c>
      <c r="C91" s="288">
        <v>2</v>
      </c>
      <c r="D91" s="302">
        <v>0</v>
      </c>
      <c r="E91" s="302">
        <v>3</v>
      </c>
      <c r="F91" s="288">
        <v>3</v>
      </c>
      <c r="G91" s="290">
        <v>0</v>
      </c>
      <c r="H91" s="291">
        <v>0</v>
      </c>
      <c r="I91" s="291">
        <v>3</v>
      </c>
      <c r="J91" s="290">
        <v>6</v>
      </c>
    </row>
    <row r="92" spans="1:10">
      <c r="A92" s="301" t="s">
        <v>345</v>
      </c>
      <c r="B92" s="293">
        <v>85</v>
      </c>
      <c r="C92" s="294">
        <v>46</v>
      </c>
      <c r="D92" s="293">
        <v>36</v>
      </c>
      <c r="E92" s="293">
        <v>167</v>
      </c>
      <c r="F92" s="294">
        <v>66</v>
      </c>
      <c r="G92" s="295">
        <v>5</v>
      </c>
      <c r="H92" s="296">
        <v>0</v>
      </c>
      <c r="I92" s="296">
        <v>71</v>
      </c>
      <c r="J92" s="295">
        <v>238</v>
      </c>
    </row>
    <row r="93" spans="1:10" ht="13.5" thickBot="1">
      <c r="A93" s="298" t="s">
        <v>1676</v>
      </c>
      <c r="B93" s="303">
        <v>9888</v>
      </c>
      <c r="C93" s="304">
        <v>5712</v>
      </c>
      <c r="D93" s="303">
        <v>2641</v>
      </c>
      <c r="E93" s="303">
        <v>18241</v>
      </c>
      <c r="F93" s="304">
        <v>2010</v>
      </c>
      <c r="G93" s="303">
        <v>227</v>
      </c>
      <c r="H93" s="304">
        <v>56</v>
      </c>
      <c r="I93" s="304">
        <v>2293</v>
      </c>
      <c r="J93" s="303">
        <v>20534</v>
      </c>
    </row>
    <row r="96" spans="1:10" ht="13.5" thickBot="1"/>
    <row r="97" spans="1:1" ht="13.5" thickBot="1">
      <c r="A97" s="609" t="s">
        <v>1909</v>
      </c>
    </row>
  </sheetData>
  <mergeCells count="14">
    <mergeCell ref="J9:J13"/>
    <mergeCell ref="G11:G13"/>
    <mergeCell ref="C11:C13"/>
    <mergeCell ref="D11:D13"/>
    <mergeCell ref="E11:E13"/>
    <mergeCell ref="F11:F13"/>
    <mergeCell ref="H11:H13"/>
    <mergeCell ref="I11:I13"/>
    <mergeCell ref="A5:J5"/>
    <mergeCell ref="A6:J6"/>
    <mergeCell ref="A9:A13"/>
    <mergeCell ref="B11:B13"/>
    <mergeCell ref="B9:E10"/>
    <mergeCell ref="F9:I10"/>
  </mergeCells>
  <phoneticPr fontId="2" type="noConversion"/>
  <hyperlinks>
    <hyperlink ref="A1" location="icindekiler!A11" display="İÇİNDEKİLER"/>
    <hyperlink ref="A2" location="Index!A11" display="INDEX"/>
    <hyperlink ref="B1" location="'45'!A97" display="▼"/>
    <hyperlink ref="A97" location="'45'!A1" display="▲"/>
  </hyperlinks>
  <pageMargins left="0.27" right="0.22" top="0.35433070866141736" bottom="0.27559055118110237" header="7.874015748031496E-2" footer="0.47244094488188981"/>
  <pageSetup paperSize="9" scale="65" orientation="portrait" horizontalDpi="1200" verticalDpi="1200" r:id="rId1"/>
  <headerFooter alignWithMargins="0"/>
  <webPublishItems count="1">
    <webPublishItem id="16965" divId="Tablolar son_16965" sourceType="sheet" destinationFile="F:\karıştı valla\Tablolar\Tablolar Son\45.htm"/>
  </webPublishItem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A5" sqref="A5:G6"/>
    </sheetView>
  </sheetViews>
  <sheetFormatPr defaultRowHeight="12.75"/>
  <cols>
    <col min="1" max="1" width="28.7109375" style="1" customWidth="1"/>
    <col min="2" max="2" width="14" style="1" customWidth="1"/>
    <col min="3" max="3" width="13.85546875" style="1" customWidth="1"/>
    <col min="4" max="4" width="15.28515625" style="1" customWidth="1"/>
    <col min="5" max="5" width="15.42578125" style="1" customWidth="1"/>
    <col min="6" max="6" width="16" style="1" customWidth="1"/>
    <col min="7" max="7" width="18" style="1" customWidth="1"/>
    <col min="8" max="8" width="21.7109375" style="1" customWidth="1"/>
    <col min="9" max="11" width="22" style="1" customWidth="1"/>
    <col min="12" max="12" width="23.5703125" style="1" customWidth="1"/>
    <col min="13" max="13" width="22.42578125" style="1" customWidth="1"/>
    <col min="14" max="14" width="15" style="1" customWidth="1"/>
    <col min="15" max="15" width="15.5703125" style="1" customWidth="1"/>
    <col min="16" max="16384" width="9.140625" style="1"/>
  </cols>
  <sheetData>
    <row r="1" spans="1:15">
      <c r="A1" s="7" t="s">
        <v>1438</v>
      </c>
      <c r="B1" s="546" t="s">
        <v>1908</v>
      </c>
    </row>
    <row r="2" spans="1:15">
      <c r="A2" s="179" t="s">
        <v>1437</v>
      </c>
    </row>
    <row r="3" spans="1:15">
      <c r="A3" s="26" t="s">
        <v>2490</v>
      </c>
      <c r="O3" s="27" t="s">
        <v>2491</v>
      </c>
    </row>
    <row r="4" spans="1:15">
      <c r="A4" s="26"/>
    </row>
    <row r="5" spans="1:15">
      <c r="A5" s="703" t="s">
        <v>2168</v>
      </c>
      <c r="B5" s="703"/>
      <c r="C5" s="703"/>
      <c r="D5" s="703"/>
      <c r="E5" s="703"/>
      <c r="F5" s="703"/>
      <c r="G5" s="703"/>
      <c r="H5" s="727" t="s">
        <v>2169</v>
      </c>
      <c r="I5" s="727"/>
      <c r="J5" s="727"/>
      <c r="K5" s="727"/>
      <c r="L5" s="727"/>
      <c r="M5" s="727"/>
      <c r="N5" s="727"/>
      <c r="O5" s="727"/>
    </row>
    <row r="6" spans="1:15">
      <c r="A6" s="703"/>
      <c r="B6" s="703"/>
      <c r="C6" s="703"/>
      <c r="D6" s="703"/>
      <c r="E6" s="703"/>
      <c r="F6" s="703"/>
      <c r="G6" s="703"/>
      <c r="H6" s="727"/>
      <c r="I6" s="727"/>
      <c r="J6" s="727"/>
      <c r="K6" s="727"/>
      <c r="L6" s="727"/>
      <c r="M6" s="727"/>
      <c r="N6" s="727"/>
      <c r="O6" s="727"/>
    </row>
    <row r="7" spans="1:15">
      <c r="B7" s="26"/>
      <c r="C7" s="26"/>
      <c r="H7" s="38"/>
      <c r="I7" s="38"/>
      <c r="J7" s="38"/>
      <c r="K7" s="38"/>
      <c r="L7" s="38"/>
      <c r="M7" s="38"/>
      <c r="N7" s="38"/>
      <c r="O7" s="38"/>
    </row>
    <row r="8" spans="1:15" ht="13.5" thickBot="1">
      <c r="A8" s="26" t="s">
        <v>1935</v>
      </c>
    </row>
    <row r="9" spans="1:15">
      <c r="A9" s="697" t="s">
        <v>2017</v>
      </c>
      <c r="B9" s="716" t="s">
        <v>2170</v>
      </c>
      <c r="C9" s="718"/>
      <c r="D9" s="716" t="s">
        <v>1467</v>
      </c>
      <c r="E9" s="718"/>
      <c r="F9" s="716" t="s">
        <v>2171</v>
      </c>
      <c r="G9" s="718"/>
      <c r="H9" s="716" t="s">
        <v>780</v>
      </c>
      <c r="I9" s="717"/>
      <c r="J9" s="718"/>
      <c r="K9" s="716" t="s">
        <v>2172</v>
      </c>
      <c r="L9" s="717"/>
      <c r="M9" s="718"/>
      <c r="N9" s="47" t="s">
        <v>619</v>
      </c>
      <c r="O9" s="45" t="s">
        <v>781</v>
      </c>
    </row>
    <row r="10" spans="1:15" ht="13.5" thickBot="1">
      <c r="A10" s="698"/>
      <c r="B10" s="752" t="s">
        <v>2173</v>
      </c>
      <c r="C10" s="753"/>
      <c r="D10" s="752" t="s">
        <v>1473</v>
      </c>
      <c r="E10" s="753"/>
      <c r="F10" s="752" t="s">
        <v>2174</v>
      </c>
      <c r="G10" s="753"/>
      <c r="H10" s="752" t="s">
        <v>2175</v>
      </c>
      <c r="I10" s="754"/>
      <c r="J10" s="753"/>
      <c r="K10" s="752" t="s">
        <v>2176</v>
      </c>
      <c r="L10" s="754"/>
      <c r="M10" s="753"/>
      <c r="N10" s="51" t="s">
        <v>781</v>
      </c>
      <c r="O10" s="49" t="s">
        <v>621</v>
      </c>
    </row>
    <row r="11" spans="1:15" ht="12.75" customHeight="1">
      <c r="A11" s="698"/>
      <c r="B11" s="682" t="s">
        <v>819</v>
      </c>
      <c r="C11" s="682" t="s">
        <v>818</v>
      </c>
      <c r="D11" s="682" t="s">
        <v>819</v>
      </c>
      <c r="E11" s="682" t="s">
        <v>818</v>
      </c>
      <c r="F11" s="682" t="s">
        <v>819</v>
      </c>
      <c r="G11" s="682" t="s">
        <v>818</v>
      </c>
      <c r="H11" s="22" t="s">
        <v>2282</v>
      </c>
      <c r="I11" s="45" t="s">
        <v>2283</v>
      </c>
      <c r="J11" s="49" t="s">
        <v>1492</v>
      </c>
      <c r="K11" s="22" t="s">
        <v>2282</v>
      </c>
      <c r="L11" s="45" t="s">
        <v>2283</v>
      </c>
      <c r="M11" s="49" t="s">
        <v>1492</v>
      </c>
      <c r="N11" s="636" t="s">
        <v>624</v>
      </c>
      <c r="O11" s="636" t="s">
        <v>614</v>
      </c>
    </row>
    <row r="12" spans="1:15">
      <c r="A12" s="698"/>
      <c r="B12" s="686"/>
      <c r="C12" s="686"/>
      <c r="D12" s="686"/>
      <c r="E12" s="686"/>
      <c r="F12" s="686"/>
      <c r="G12" s="686"/>
      <c r="H12" s="52" t="s">
        <v>2177</v>
      </c>
      <c r="I12" s="52" t="s">
        <v>1480</v>
      </c>
      <c r="J12" s="305" t="s">
        <v>1478</v>
      </c>
      <c r="K12" s="52" t="s">
        <v>2177</v>
      </c>
      <c r="L12" s="52" t="s">
        <v>2178</v>
      </c>
      <c r="M12" s="305" t="s">
        <v>1478</v>
      </c>
      <c r="N12" s="636" t="s">
        <v>2284</v>
      </c>
      <c r="O12" s="636" t="s">
        <v>2284</v>
      </c>
    </row>
    <row r="13" spans="1:15" ht="13.5" thickBot="1">
      <c r="A13" s="699"/>
      <c r="B13" s="683"/>
      <c r="C13" s="683"/>
      <c r="D13" s="683"/>
      <c r="E13" s="683"/>
      <c r="F13" s="683"/>
      <c r="G13" s="683"/>
      <c r="H13" s="55"/>
      <c r="I13" s="55" t="s">
        <v>680</v>
      </c>
      <c r="J13" s="55" t="s">
        <v>680</v>
      </c>
      <c r="K13" s="55"/>
      <c r="L13" s="55" t="s">
        <v>680</v>
      </c>
      <c r="M13" s="55" t="s">
        <v>680</v>
      </c>
      <c r="N13" s="56"/>
      <c r="O13" s="56"/>
    </row>
    <row r="14" spans="1:15">
      <c r="A14" s="104" t="s">
        <v>2179</v>
      </c>
      <c r="B14" s="35"/>
      <c r="C14" s="8"/>
      <c r="D14" s="35"/>
      <c r="E14" s="8"/>
      <c r="F14" s="35"/>
      <c r="G14" s="128"/>
      <c r="H14" s="30"/>
      <c r="I14" s="8"/>
      <c r="J14" s="35"/>
      <c r="K14" s="30"/>
      <c r="L14" s="8"/>
      <c r="M14" s="30"/>
      <c r="N14" s="30"/>
      <c r="O14" s="30"/>
    </row>
    <row r="15" spans="1:15">
      <c r="A15" s="89" t="s">
        <v>2180</v>
      </c>
      <c r="B15" s="93"/>
      <c r="C15" s="21"/>
      <c r="D15" s="35"/>
      <c r="E15" s="8"/>
      <c r="F15" s="35"/>
      <c r="G15" s="128"/>
      <c r="H15" s="35"/>
      <c r="I15" s="8"/>
      <c r="J15" s="35"/>
      <c r="K15" s="306"/>
      <c r="L15" s="8"/>
      <c r="M15" s="35"/>
      <c r="N15" s="35"/>
      <c r="O15" s="35"/>
    </row>
    <row r="16" spans="1:15">
      <c r="A16" s="307" t="s">
        <v>2181</v>
      </c>
      <c r="B16" s="79"/>
      <c r="C16" s="70"/>
      <c r="D16" s="79"/>
      <c r="E16" s="70"/>
      <c r="F16" s="79"/>
      <c r="G16" s="129"/>
      <c r="H16" s="79"/>
      <c r="I16" s="70"/>
      <c r="J16" s="79"/>
      <c r="K16" s="79"/>
      <c r="L16" s="70"/>
      <c r="M16" s="79"/>
      <c r="N16" s="79"/>
      <c r="O16" s="308"/>
    </row>
    <row r="17" spans="1:15">
      <c r="A17" s="89" t="s">
        <v>665</v>
      </c>
      <c r="B17" s="79">
        <v>33556</v>
      </c>
      <c r="C17" s="70">
        <v>1322</v>
      </c>
      <c r="D17" s="79">
        <v>0</v>
      </c>
      <c r="E17" s="70">
        <v>1157</v>
      </c>
      <c r="F17" s="79">
        <v>0</v>
      </c>
      <c r="G17" s="129">
        <v>2356</v>
      </c>
      <c r="H17" s="79">
        <v>4461</v>
      </c>
      <c r="I17" s="70">
        <v>7640</v>
      </c>
      <c r="J17" s="79"/>
      <c r="K17" s="79">
        <v>678</v>
      </c>
      <c r="L17" s="70">
        <v>11458</v>
      </c>
      <c r="M17" s="79"/>
      <c r="N17" s="79">
        <v>422</v>
      </c>
      <c r="O17" s="308">
        <v>63050</v>
      </c>
    </row>
    <row r="18" spans="1:15">
      <c r="A18" s="89" t="s">
        <v>666</v>
      </c>
      <c r="B18" s="79">
        <v>1</v>
      </c>
      <c r="C18" s="70">
        <v>0</v>
      </c>
      <c r="D18" s="79">
        <v>0</v>
      </c>
      <c r="E18" s="70">
        <v>0</v>
      </c>
      <c r="F18" s="79">
        <v>0</v>
      </c>
      <c r="G18" s="129">
        <v>17</v>
      </c>
      <c r="H18" s="79">
        <v>0</v>
      </c>
      <c r="I18" s="70">
        <v>370</v>
      </c>
      <c r="J18" s="79"/>
      <c r="K18" s="79">
        <v>0</v>
      </c>
      <c r="L18" s="70">
        <v>5258</v>
      </c>
      <c r="M18" s="79"/>
      <c r="N18" s="79">
        <v>4</v>
      </c>
      <c r="O18" s="308">
        <v>5650</v>
      </c>
    </row>
    <row r="19" spans="1:15">
      <c r="A19" s="89" t="s">
        <v>667</v>
      </c>
      <c r="B19" s="79">
        <v>162382</v>
      </c>
      <c r="C19" s="70">
        <v>2249</v>
      </c>
      <c r="D19" s="79">
        <v>4810</v>
      </c>
      <c r="E19" s="70">
        <v>53</v>
      </c>
      <c r="F19" s="79">
        <v>8993</v>
      </c>
      <c r="G19" s="129">
        <v>1914</v>
      </c>
      <c r="H19" s="79">
        <v>14619</v>
      </c>
      <c r="I19" s="70">
        <v>27153</v>
      </c>
      <c r="J19" s="79"/>
      <c r="K19" s="79">
        <v>4556</v>
      </c>
      <c r="L19" s="70">
        <v>21084</v>
      </c>
      <c r="M19" s="79"/>
      <c r="N19" s="79">
        <v>-986</v>
      </c>
      <c r="O19" s="308">
        <v>246827</v>
      </c>
    </row>
    <row r="20" spans="1:15">
      <c r="A20" s="320" t="s">
        <v>1868</v>
      </c>
      <c r="B20" s="309">
        <v>195939</v>
      </c>
      <c r="C20" s="309">
        <v>3571</v>
      </c>
      <c r="D20" s="309">
        <v>4810</v>
      </c>
      <c r="E20" s="309">
        <v>1210</v>
      </c>
      <c r="F20" s="309">
        <v>8993</v>
      </c>
      <c r="G20" s="309">
        <v>4287</v>
      </c>
      <c r="H20" s="309">
        <v>19080</v>
      </c>
      <c r="I20" s="310">
        <v>35163</v>
      </c>
      <c r="J20" s="309"/>
      <c r="K20" s="309">
        <v>5234</v>
      </c>
      <c r="L20" s="310">
        <v>37800</v>
      </c>
      <c r="M20" s="309"/>
      <c r="N20" s="309">
        <v>-560</v>
      </c>
      <c r="O20" s="309">
        <v>315527</v>
      </c>
    </row>
    <row r="21" spans="1:15">
      <c r="A21" s="307" t="s">
        <v>2182</v>
      </c>
      <c r="B21" s="79"/>
      <c r="C21" s="70"/>
      <c r="D21" s="79"/>
      <c r="E21" s="70"/>
      <c r="F21" s="79"/>
      <c r="G21" s="129"/>
      <c r="H21" s="79"/>
      <c r="I21" s="70"/>
      <c r="J21" s="79"/>
      <c r="K21" s="79"/>
      <c r="L21" s="70"/>
      <c r="M21" s="79"/>
      <c r="N21" s="79"/>
      <c r="O21" s="308"/>
    </row>
    <row r="22" spans="1:15">
      <c r="A22" s="89" t="s">
        <v>665</v>
      </c>
      <c r="B22" s="79">
        <v>5847</v>
      </c>
      <c r="C22" s="70">
        <v>287</v>
      </c>
      <c r="D22" s="79">
        <v>0</v>
      </c>
      <c r="E22" s="70">
        <v>174</v>
      </c>
      <c r="F22" s="79">
        <v>0</v>
      </c>
      <c r="G22" s="129">
        <v>1073</v>
      </c>
      <c r="H22" s="79">
        <v>1270</v>
      </c>
      <c r="I22" s="70">
        <v>4219</v>
      </c>
      <c r="J22" s="79"/>
      <c r="K22" s="79">
        <v>244</v>
      </c>
      <c r="L22" s="70">
        <v>419</v>
      </c>
      <c r="M22" s="79"/>
      <c r="N22" s="79">
        <v>102</v>
      </c>
      <c r="O22" s="308">
        <v>13635</v>
      </c>
    </row>
    <row r="23" spans="1:15">
      <c r="A23" s="89" t="s">
        <v>666</v>
      </c>
      <c r="B23" s="79">
        <v>0</v>
      </c>
      <c r="C23" s="70">
        <v>0</v>
      </c>
      <c r="D23" s="79">
        <v>0</v>
      </c>
      <c r="E23" s="70">
        <v>0</v>
      </c>
      <c r="F23" s="79">
        <v>0</v>
      </c>
      <c r="G23" s="129">
        <v>0</v>
      </c>
      <c r="H23" s="79">
        <v>0</v>
      </c>
      <c r="I23" s="70">
        <v>93</v>
      </c>
      <c r="J23" s="79"/>
      <c r="K23" s="79">
        <v>0</v>
      </c>
      <c r="L23" s="70">
        <v>0</v>
      </c>
      <c r="M23" s="79"/>
      <c r="N23" s="79">
        <v>2</v>
      </c>
      <c r="O23" s="308">
        <v>95</v>
      </c>
    </row>
    <row r="24" spans="1:15">
      <c r="A24" s="89" t="s">
        <v>667</v>
      </c>
      <c r="B24" s="79">
        <v>23569</v>
      </c>
      <c r="C24" s="70">
        <v>166</v>
      </c>
      <c r="D24" s="79">
        <v>872</v>
      </c>
      <c r="E24" s="70">
        <v>27</v>
      </c>
      <c r="F24" s="79">
        <v>2840</v>
      </c>
      <c r="G24" s="129">
        <v>1215</v>
      </c>
      <c r="H24" s="79">
        <v>3808</v>
      </c>
      <c r="I24" s="70">
        <v>10838</v>
      </c>
      <c r="J24" s="79"/>
      <c r="K24" s="79">
        <v>763</v>
      </c>
      <c r="L24" s="70">
        <v>2661</v>
      </c>
      <c r="M24" s="79"/>
      <c r="N24" s="79">
        <v>121</v>
      </c>
      <c r="O24" s="308">
        <v>46880</v>
      </c>
    </row>
    <row r="25" spans="1:15">
      <c r="A25" s="320" t="s">
        <v>1868</v>
      </c>
      <c r="B25" s="309">
        <v>29416</v>
      </c>
      <c r="C25" s="309">
        <v>453</v>
      </c>
      <c r="D25" s="309">
        <v>872</v>
      </c>
      <c r="E25" s="309">
        <v>201</v>
      </c>
      <c r="F25" s="309">
        <v>2840</v>
      </c>
      <c r="G25" s="309">
        <v>2288</v>
      </c>
      <c r="H25" s="309">
        <v>5078</v>
      </c>
      <c r="I25" s="310">
        <v>15150</v>
      </c>
      <c r="J25" s="309"/>
      <c r="K25" s="309">
        <v>1007</v>
      </c>
      <c r="L25" s="310">
        <v>3080</v>
      </c>
      <c r="M25" s="309"/>
      <c r="N25" s="309">
        <v>225</v>
      </c>
      <c r="O25" s="309">
        <v>60610</v>
      </c>
    </row>
    <row r="26" spans="1:15">
      <c r="A26" s="307" t="s">
        <v>2311</v>
      </c>
      <c r="B26" s="79"/>
      <c r="C26" s="70"/>
      <c r="D26" s="79"/>
      <c r="E26" s="70"/>
      <c r="F26" s="79"/>
      <c r="G26" s="129"/>
      <c r="H26" s="79"/>
      <c r="I26" s="70"/>
      <c r="J26" s="79"/>
      <c r="K26" s="79"/>
      <c r="L26" s="70"/>
      <c r="M26" s="79"/>
      <c r="N26" s="79"/>
      <c r="O26" s="308"/>
    </row>
    <row r="27" spans="1:15">
      <c r="A27" s="89" t="s">
        <v>665</v>
      </c>
      <c r="B27" s="79">
        <v>32014</v>
      </c>
      <c r="C27" s="70">
        <v>326</v>
      </c>
      <c r="D27" s="79">
        <v>0</v>
      </c>
      <c r="E27" s="70">
        <v>930</v>
      </c>
      <c r="F27" s="79">
        <v>0</v>
      </c>
      <c r="G27" s="129">
        <v>1591</v>
      </c>
      <c r="H27" s="79">
        <v>7437</v>
      </c>
      <c r="I27" s="70">
        <v>4867</v>
      </c>
      <c r="J27" s="79"/>
      <c r="K27" s="79">
        <v>1353</v>
      </c>
      <c r="L27" s="70">
        <v>729</v>
      </c>
      <c r="M27" s="79"/>
      <c r="N27" s="79">
        <v>63</v>
      </c>
      <c r="O27" s="308">
        <v>49310</v>
      </c>
    </row>
    <row r="28" spans="1:15">
      <c r="A28" s="89" t="s">
        <v>666</v>
      </c>
      <c r="B28" s="79">
        <v>4</v>
      </c>
      <c r="C28" s="70">
        <v>0</v>
      </c>
      <c r="D28" s="79">
        <v>0</v>
      </c>
      <c r="E28" s="70">
        <v>0</v>
      </c>
      <c r="F28" s="79">
        <v>0</v>
      </c>
      <c r="G28" s="129">
        <v>4</v>
      </c>
      <c r="H28" s="79">
        <v>-1</v>
      </c>
      <c r="I28" s="70">
        <v>111</v>
      </c>
      <c r="J28" s="79"/>
      <c r="K28" s="79">
        <v>0</v>
      </c>
      <c r="L28" s="70">
        <v>4</v>
      </c>
      <c r="M28" s="79"/>
      <c r="N28" s="79">
        <v>0</v>
      </c>
      <c r="O28" s="308">
        <v>122</v>
      </c>
    </row>
    <row r="29" spans="1:15">
      <c r="A29" s="89" t="s">
        <v>667</v>
      </c>
      <c r="B29" s="79">
        <v>198263</v>
      </c>
      <c r="C29" s="70">
        <v>210</v>
      </c>
      <c r="D29" s="79">
        <v>1707</v>
      </c>
      <c r="E29" s="70">
        <v>0</v>
      </c>
      <c r="F29" s="79">
        <v>3325</v>
      </c>
      <c r="G29" s="129">
        <v>0</v>
      </c>
      <c r="H29" s="79">
        <v>34547</v>
      </c>
      <c r="I29" s="70">
        <v>28386</v>
      </c>
      <c r="J29" s="79"/>
      <c r="K29" s="79">
        <v>2378</v>
      </c>
      <c r="L29" s="70">
        <v>1371</v>
      </c>
      <c r="M29" s="79"/>
      <c r="N29" s="79">
        <v>4034</v>
      </c>
      <c r="O29" s="308">
        <v>274221</v>
      </c>
    </row>
    <row r="30" spans="1:15">
      <c r="A30" s="320" t="s">
        <v>1868</v>
      </c>
      <c r="B30" s="309">
        <v>230281</v>
      </c>
      <c r="C30" s="309">
        <v>536</v>
      </c>
      <c r="D30" s="309">
        <v>1707</v>
      </c>
      <c r="E30" s="309">
        <v>930</v>
      </c>
      <c r="F30" s="309">
        <v>3325</v>
      </c>
      <c r="G30" s="309">
        <v>1595</v>
      </c>
      <c r="H30" s="309">
        <v>41983</v>
      </c>
      <c r="I30" s="310">
        <v>33364</v>
      </c>
      <c r="J30" s="309"/>
      <c r="K30" s="309">
        <v>3731</v>
      </c>
      <c r="L30" s="310">
        <v>2104</v>
      </c>
      <c r="M30" s="309"/>
      <c r="N30" s="309">
        <v>4097</v>
      </c>
      <c r="O30" s="309">
        <v>323653</v>
      </c>
    </row>
    <row r="31" spans="1:15">
      <c r="A31" s="307" t="s">
        <v>2183</v>
      </c>
      <c r="B31" s="79"/>
      <c r="C31" s="70"/>
      <c r="D31" s="79"/>
      <c r="E31" s="70"/>
      <c r="F31" s="79"/>
      <c r="G31" s="129"/>
      <c r="H31" s="79"/>
      <c r="I31" s="70"/>
      <c r="J31" s="79"/>
      <c r="K31" s="79"/>
      <c r="L31" s="70"/>
      <c r="M31" s="79"/>
      <c r="N31" s="79"/>
      <c r="O31" s="308"/>
    </row>
    <row r="32" spans="1:15">
      <c r="A32" s="89" t="s">
        <v>665</v>
      </c>
      <c r="B32" s="79">
        <v>7390</v>
      </c>
      <c r="C32" s="70">
        <v>0</v>
      </c>
      <c r="D32" s="79">
        <v>0</v>
      </c>
      <c r="E32" s="70">
        <v>817</v>
      </c>
      <c r="F32" s="79">
        <v>0</v>
      </c>
      <c r="G32" s="129">
        <v>1372</v>
      </c>
      <c r="H32" s="79">
        <v>1323</v>
      </c>
      <c r="I32" s="70">
        <v>1742</v>
      </c>
      <c r="J32" s="79"/>
      <c r="K32" s="79">
        <v>786</v>
      </c>
      <c r="L32" s="70">
        <v>782</v>
      </c>
      <c r="M32" s="79"/>
      <c r="N32" s="79">
        <v>88</v>
      </c>
      <c r="O32" s="308">
        <v>14300</v>
      </c>
    </row>
    <row r="33" spans="1:15">
      <c r="A33" s="89" t="s">
        <v>666</v>
      </c>
      <c r="B33" s="79">
        <v>6</v>
      </c>
      <c r="C33" s="70">
        <v>0</v>
      </c>
      <c r="D33" s="79">
        <v>0</v>
      </c>
      <c r="E33" s="70">
        <v>0</v>
      </c>
      <c r="F33" s="79">
        <v>0</v>
      </c>
      <c r="G33" s="129">
        <v>0</v>
      </c>
      <c r="H33" s="79">
        <v>3</v>
      </c>
      <c r="I33" s="70">
        <v>75</v>
      </c>
      <c r="J33" s="79"/>
      <c r="K33" s="79">
        <v>0</v>
      </c>
      <c r="L33" s="70">
        <v>24</v>
      </c>
      <c r="M33" s="79"/>
      <c r="N33" s="79">
        <v>2</v>
      </c>
      <c r="O33" s="308">
        <v>110</v>
      </c>
    </row>
    <row r="34" spans="1:15">
      <c r="A34" s="89" t="s">
        <v>667</v>
      </c>
      <c r="B34" s="79">
        <v>35518</v>
      </c>
      <c r="C34" s="70">
        <v>26</v>
      </c>
      <c r="D34" s="79">
        <v>1681</v>
      </c>
      <c r="E34" s="70">
        <v>298</v>
      </c>
      <c r="F34" s="79">
        <v>2793</v>
      </c>
      <c r="G34" s="129">
        <v>1873</v>
      </c>
      <c r="H34" s="79">
        <v>6622</v>
      </c>
      <c r="I34" s="70">
        <v>8038</v>
      </c>
      <c r="J34" s="79"/>
      <c r="K34" s="79">
        <v>1574</v>
      </c>
      <c r="L34" s="70">
        <v>2401</v>
      </c>
      <c r="M34" s="79"/>
      <c r="N34" s="79">
        <v>202</v>
      </c>
      <c r="O34" s="308">
        <v>61026</v>
      </c>
    </row>
    <row r="35" spans="1:15">
      <c r="A35" s="320" t="s">
        <v>1868</v>
      </c>
      <c r="B35" s="309">
        <v>42914</v>
      </c>
      <c r="C35" s="309">
        <v>26</v>
      </c>
      <c r="D35" s="309">
        <v>1681</v>
      </c>
      <c r="E35" s="309">
        <v>1115</v>
      </c>
      <c r="F35" s="309">
        <v>2793</v>
      </c>
      <c r="G35" s="309">
        <v>3245</v>
      </c>
      <c r="H35" s="309">
        <v>7948</v>
      </c>
      <c r="I35" s="310">
        <v>9855</v>
      </c>
      <c r="J35" s="309"/>
      <c r="K35" s="309">
        <v>2360</v>
      </c>
      <c r="L35" s="310">
        <v>3207</v>
      </c>
      <c r="M35" s="309"/>
      <c r="N35" s="309">
        <v>292</v>
      </c>
      <c r="O35" s="309">
        <v>75436</v>
      </c>
    </row>
    <row r="36" spans="1:15">
      <c r="A36" s="307" t="s">
        <v>2312</v>
      </c>
      <c r="B36" s="79"/>
      <c r="C36" s="70"/>
      <c r="D36" s="79"/>
      <c r="E36" s="70"/>
      <c r="F36" s="79"/>
      <c r="G36" s="129"/>
      <c r="H36" s="79"/>
      <c r="I36" s="70"/>
      <c r="J36" s="79"/>
      <c r="K36" s="79"/>
      <c r="L36" s="70"/>
      <c r="M36" s="79"/>
      <c r="N36" s="79"/>
      <c r="O36" s="308"/>
    </row>
    <row r="37" spans="1:15">
      <c r="A37" s="89" t="s">
        <v>665</v>
      </c>
      <c r="B37" s="79">
        <v>130</v>
      </c>
      <c r="C37" s="70">
        <v>0</v>
      </c>
      <c r="D37" s="79">
        <v>0</v>
      </c>
      <c r="E37" s="70">
        <v>0</v>
      </c>
      <c r="F37" s="79">
        <v>0</v>
      </c>
      <c r="G37" s="129">
        <v>0</v>
      </c>
      <c r="H37" s="79">
        <v>3</v>
      </c>
      <c r="I37" s="70">
        <v>6</v>
      </c>
      <c r="J37" s="79"/>
      <c r="K37" s="79">
        <v>0</v>
      </c>
      <c r="L37" s="70">
        <v>0</v>
      </c>
      <c r="M37" s="79"/>
      <c r="N37" s="79">
        <v>0</v>
      </c>
      <c r="O37" s="308">
        <v>139</v>
      </c>
    </row>
    <row r="38" spans="1:15">
      <c r="A38" s="89" t="s">
        <v>666</v>
      </c>
      <c r="B38" s="79">
        <v>0</v>
      </c>
      <c r="C38" s="70">
        <v>0</v>
      </c>
      <c r="D38" s="79">
        <v>0</v>
      </c>
      <c r="E38" s="70">
        <v>0</v>
      </c>
      <c r="F38" s="79">
        <v>0</v>
      </c>
      <c r="G38" s="129">
        <v>0</v>
      </c>
      <c r="H38" s="79">
        <v>0</v>
      </c>
      <c r="I38" s="70">
        <v>0</v>
      </c>
      <c r="J38" s="79"/>
      <c r="K38" s="79">
        <v>0</v>
      </c>
      <c r="L38" s="70">
        <v>0</v>
      </c>
      <c r="M38" s="79"/>
      <c r="N38" s="79">
        <v>0</v>
      </c>
      <c r="O38" s="308">
        <v>0</v>
      </c>
    </row>
    <row r="39" spans="1:15">
      <c r="A39" s="89" t="s">
        <v>667</v>
      </c>
      <c r="B39" s="79">
        <v>1132</v>
      </c>
      <c r="C39" s="70">
        <v>0</v>
      </c>
      <c r="D39" s="79">
        <v>137</v>
      </c>
      <c r="E39" s="70">
        <v>0</v>
      </c>
      <c r="F39" s="79">
        <v>203</v>
      </c>
      <c r="G39" s="129">
        <v>0</v>
      </c>
      <c r="H39" s="79">
        <v>29</v>
      </c>
      <c r="I39" s="70">
        <v>137</v>
      </c>
      <c r="J39" s="79"/>
      <c r="K39" s="79">
        <v>28</v>
      </c>
      <c r="L39" s="70">
        <v>27</v>
      </c>
      <c r="M39" s="79"/>
      <c r="N39" s="79">
        <v>4</v>
      </c>
      <c r="O39" s="308">
        <v>1697</v>
      </c>
    </row>
    <row r="40" spans="1:15">
      <c r="A40" s="320" t="s">
        <v>1868</v>
      </c>
      <c r="B40" s="309">
        <v>1262</v>
      </c>
      <c r="C40" s="309">
        <v>0</v>
      </c>
      <c r="D40" s="309">
        <v>137</v>
      </c>
      <c r="E40" s="309">
        <v>0</v>
      </c>
      <c r="F40" s="309">
        <v>203</v>
      </c>
      <c r="G40" s="309">
        <v>0</v>
      </c>
      <c r="H40" s="309">
        <v>32</v>
      </c>
      <c r="I40" s="310">
        <v>143</v>
      </c>
      <c r="J40" s="309"/>
      <c r="K40" s="309">
        <v>28</v>
      </c>
      <c r="L40" s="310">
        <v>27</v>
      </c>
      <c r="M40" s="309"/>
      <c r="N40" s="309">
        <v>4</v>
      </c>
      <c r="O40" s="309">
        <v>1836</v>
      </c>
    </row>
    <row r="41" spans="1:15">
      <c r="A41" s="307" t="s">
        <v>2313</v>
      </c>
      <c r="B41" s="79"/>
      <c r="C41" s="70"/>
      <c r="D41" s="79"/>
      <c r="E41" s="70"/>
      <c r="F41" s="79"/>
      <c r="G41" s="129"/>
      <c r="H41" s="79"/>
      <c r="I41" s="70"/>
      <c r="J41" s="79"/>
      <c r="K41" s="79"/>
      <c r="L41" s="70"/>
      <c r="M41" s="79"/>
      <c r="N41" s="79"/>
      <c r="O41" s="308"/>
    </row>
    <row r="42" spans="1:15">
      <c r="A42" s="89" t="s">
        <v>665</v>
      </c>
      <c r="B42" s="79">
        <v>1064</v>
      </c>
      <c r="C42" s="70">
        <v>0</v>
      </c>
      <c r="D42" s="79">
        <v>0</v>
      </c>
      <c r="E42" s="70">
        <v>0</v>
      </c>
      <c r="F42" s="79">
        <v>0</v>
      </c>
      <c r="G42" s="129">
        <v>0</v>
      </c>
      <c r="H42" s="79">
        <v>540</v>
      </c>
      <c r="I42" s="70">
        <v>111</v>
      </c>
      <c r="J42" s="79"/>
      <c r="K42" s="79">
        <v>0</v>
      </c>
      <c r="L42" s="70">
        <v>0</v>
      </c>
      <c r="M42" s="79"/>
      <c r="N42" s="79">
        <v>11</v>
      </c>
      <c r="O42" s="308">
        <v>1726</v>
      </c>
    </row>
    <row r="43" spans="1:15">
      <c r="A43" s="89" t="s">
        <v>666</v>
      </c>
      <c r="B43" s="79">
        <v>0</v>
      </c>
      <c r="C43" s="70">
        <v>0</v>
      </c>
      <c r="D43" s="79">
        <v>0</v>
      </c>
      <c r="E43" s="70">
        <v>0</v>
      </c>
      <c r="F43" s="79">
        <v>0</v>
      </c>
      <c r="G43" s="129">
        <v>0</v>
      </c>
      <c r="H43" s="79">
        <v>0</v>
      </c>
      <c r="I43" s="70">
        <v>0</v>
      </c>
      <c r="J43" s="79"/>
      <c r="K43" s="79">
        <v>0</v>
      </c>
      <c r="L43" s="70">
        <v>0</v>
      </c>
      <c r="M43" s="79"/>
      <c r="N43" s="79">
        <v>0</v>
      </c>
      <c r="O43" s="308">
        <v>0</v>
      </c>
    </row>
    <row r="44" spans="1:15">
      <c r="A44" s="89" t="s">
        <v>667</v>
      </c>
      <c r="B44" s="79">
        <v>49613</v>
      </c>
      <c r="C44" s="70">
        <v>0</v>
      </c>
      <c r="D44" s="79">
        <v>20</v>
      </c>
      <c r="E44" s="70">
        <v>0</v>
      </c>
      <c r="F44" s="79">
        <v>1496</v>
      </c>
      <c r="G44" s="129">
        <v>421</v>
      </c>
      <c r="H44" s="79">
        <v>13586</v>
      </c>
      <c r="I44" s="70">
        <v>2417</v>
      </c>
      <c r="J44" s="79"/>
      <c r="K44" s="79">
        <v>1011</v>
      </c>
      <c r="L44" s="70">
        <v>132</v>
      </c>
      <c r="M44" s="79"/>
      <c r="N44" s="79">
        <v>440</v>
      </c>
      <c r="O44" s="308">
        <v>69136</v>
      </c>
    </row>
    <row r="45" spans="1:15" ht="13.5" thickBot="1">
      <c r="A45" s="320" t="s">
        <v>1868</v>
      </c>
      <c r="B45" s="309">
        <v>50677</v>
      </c>
      <c r="C45" s="309">
        <v>0</v>
      </c>
      <c r="D45" s="309">
        <v>20</v>
      </c>
      <c r="E45" s="309">
        <v>0</v>
      </c>
      <c r="F45" s="309">
        <v>1496</v>
      </c>
      <c r="G45" s="309">
        <v>421</v>
      </c>
      <c r="H45" s="309">
        <v>14126</v>
      </c>
      <c r="I45" s="310">
        <v>2528</v>
      </c>
      <c r="J45" s="309"/>
      <c r="K45" s="309">
        <v>1011</v>
      </c>
      <c r="L45" s="310">
        <v>132</v>
      </c>
      <c r="M45" s="309"/>
      <c r="N45" s="309">
        <v>451</v>
      </c>
      <c r="O45" s="309">
        <v>70862</v>
      </c>
    </row>
    <row r="46" spans="1:15" ht="13.5" thickBot="1">
      <c r="A46" s="80" t="s">
        <v>2184</v>
      </c>
      <c r="B46" s="311">
        <v>550489</v>
      </c>
      <c r="C46" s="311">
        <v>4586</v>
      </c>
      <c r="D46" s="311">
        <v>9227</v>
      </c>
      <c r="E46" s="311">
        <v>3456</v>
      </c>
      <c r="F46" s="311">
        <v>19650</v>
      </c>
      <c r="G46" s="311">
        <v>11836</v>
      </c>
      <c r="H46" s="311">
        <v>88247</v>
      </c>
      <c r="I46" s="311">
        <v>96203</v>
      </c>
      <c r="J46" s="311">
        <v>0</v>
      </c>
      <c r="K46" s="311">
        <v>13371</v>
      </c>
      <c r="L46" s="311">
        <v>46350</v>
      </c>
      <c r="M46" s="311">
        <v>0</v>
      </c>
      <c r="N46" s="311">
        <v>4509</v>
      </c>
      <c r="O46" s="311">
        <v>847924</v>
      </c>
    </row>
    <row r="47" spans="1:15">
      <c r="A47" s="307" t="s">
        <v>2314</v>
      </c>
      <c r="B47" s="79"/>
      <c r="C47" s="70"/>
      <c r="D47" s="79"/>
      <c r="E47" s="70"/>
      <c r="F47" s="79"/>
      <c r="G47" s="129"/>
      <c r="H47" s="79"/>
      <c r="I47" s="70"/>
      <c r="J47" s="79"/>
      <c r="K47" s="79"/>
      <c r="L47" s="70"/>
      <c r="M47" s="79"/>
      <c r="N47" s="79"/>
      <c r="O47" s="308"/>
    </row>
    <row r="48" spans="1:15">
      <c r="A48" s="89" t="s">
        <v>665</v>
      </c>
      <c r="B48" s="79">
        <v>48</v>
      </c>
      <c r="C48" s="70">
        <v>0</v>
      </c>
      <c r="D48" s="79">
        <v>0</v>
      </c>
      <c r="E48" s="70">
        <v>0</v>
      </c>
      <c r="F48" s="79">
        <v>0</v>
      </c>
      <c r="G48" s="129">
        <v>0</v>
      </c>
      <c r="H48" s="79">
        <v>0</v>
      </c>
      <c r="I48" s="70">
        <v>5</v>
      </c>
      <c r="J48" s="79">
        <v>0</v>
      </c>
      <c r="K48" s="79">
        <v>0</v>
      </c>
      <c r="L48" s="70">
        <v>0</v>
      </c>
      <c r="M48" s="79">
        <v>0</v>
      </c>
      <c r="N48" s="79">
        <v>0</v>
      </c>
      <c r="O48" s="308">
        <v>53</v>
      </c>
    </row>
    <row r="49" spans="1:15">
      <c r="A49" s="89" t="s">
        <v>666</v>
      </c>
      <c r="B49" s="79">
        <v>0</v>
      </c>
      <c r="C49" s="70">
        <v>0</v>
      </c>
      <c r="D49" s="79">
        <v>0</v>
      </c>
      <c r="E49" s="70">
        <v>0</v>
      </c>
      <c r="F49" s="79">
        <v>0</v>
      </c>
      <c r="G49" s="129">
        <v>0</v>
      </c>
      <c r="H49" s="79">
        <v>0</v>
      </c>
      <c r="I49" s="70">
        <v>0</v>
      </c>
      <c r="J49" s="79">
        <v>0</v>
      </c>
      <c r="K49" s="79">
        <v>0</v>
      </c>
      <c r="L49" s="70">
        <v>0</v>
      </c>
      <c r="M49" s="79">
        <v>0</v>
      </c>
      <c r="N49" s="79">
        <v>0</v>
      </c>
      <c r="O49" s="308">
        <v>0</v>
      </c>
    </row>
    <row r="50" spans="1:15" ht="13.5" thickBot="1">
      <c r="A50" s="89" t="s">
        <v>667</v>
      </c>
      <c r="B50" s="79">
        <v>4225</v>
      </c>
      <c r="C50" s="70">
        <v>61</v>
      </c>
      <c r="D50" s="79">
        <v>5</v>
      </c>
      <c r="E50" s="70">
        <v>123</v>
      </c>
      <c r="F50" s="79">
        <v>10</v>
      </c>
      <c r="G50" s="129">
        <v>0</v>
      </c>
      <c r="H50" s="79">
        <v>0</v>
      </c>
      <c r="I50" s="70">
        <v>112</v>
      </c>
      <c r="J50" s="79">
        <v>1263</v>
      </c>
      <c r="K50" s="79">
        <v>0</v>
      </c>
      <c r="L50" s="70">
        <v>0</v>
      </c>
      <c r="M50" s="79">
        <v>4</v>
      </c>
      <c r="N50" s="79">
        <v>-20</v>
      </c>
      <c r="O50" s="308">
        <v>5783</v>
      </c>
    </row>
    <row r="51" spans="1:15" ht="13.5" thickBot="1">
      <c r="A51" s="320" t="s">
        <v>1868</v>
      </c>
      <c r="B51" s="311">
        <v>4273</v>
      </c>
      <c r="C51" s="311">
        <v>61</v>
      </c>
      <c r="D51" s="311">
        <v>5</v>
      </c>
      <c r="E51" s="311">
        <v>123</v>
      </c>
      <c r="F51" s="311">
        <v>10</v>
      </c>
      <c r="G51" s="311">
        <v>0</v>
      </c>
      <c r="H51" s="311">
        <v>0</v>
      </c>
      <c r="I51" s="312">
        <v>117</v>
      </c>
      <c r="J51" s="312">
        <v>1263</v>
      </c>
      <c r="K51" s="311">
        <v>0</v>
      </c>
      <c r="L51" s="312">
        <v>0</v>
      </c>
      <c r="M51" s="312">
        <v>4</v>
      </c>
      <c r="N51" s="311">
        <v>-20</v>
      </c>
      <c r="O51" s="311">
        <v>5836</v>
      </c>
    </row>
    <row r="52" spans="1:15" ht="13.5" thickBot="1">
      <c r="A52" s="63" t="s">
        <v>1869</v>
      </c>
      <c r="B52" s="75">
        <v>554762</v>
      </c>
      <c r="C52" s="75">
        <v>4647</v>
      </c>
      <c r="D52" s="75">
        <v>9232</v>
      </c>
      <c r="E52" s="75">
        <v>3579</v>
      </c>
      <c r="F52" s="75">
        <v>19660</v>
      </c>
      <c r="G52" s="75">
        <v>11836</v>
      </c>
      <c r="H52" s="75">
        <v>88247</v>
      </c>
      <c r="I52" s="75">
        <v>96320</v>
      </c>
      <c r="J52" s="75">
        <v>1263</v>
      </c>
      <c r="K52" s="75">
        <v>13371</v>
      </c>
      <c r="L52" s="75">
        <v>46350</v>
      </c>
      <c r="M52" s="75">
        <v>4</v>
      </c>
      <c r="N52" s="75">
        <v>4489</v>
      </c>
      <c r="O52" s="75">
        <v>853760</v>
      </c>
    </row>
    <row r="53" spans="1:15">
      <c r="A53" s="313">
        <v>2001</v>
      </c>
      <c r="B53" s="314">
        <v>304446</v>
      </c>
      <c r="C53" s="315">
        <v>1868</v>
      </c>
      <c r="D53" s="314">
        <v>5412</v>
      </c>
      <c r="E53" s="315">
        <v>4517</v>
      </c>
      <c r="F53" s="314">
        <v>9528</v>
      </c>
      <c r="G53" s="315">
        <v>47177</v>
      </c>
      <c r="H53" s="314">
        <v>54034</v>
      </c>
      <c r="I53" s="315">
        <v>35683</v>
      </c>
      <c r="J53" s="314">
        <v>0</v>
      </c>
      <c r="K53" s="315">
        <v>7807</v>
      </c>
      <c r="L53" s="314">
        <v>37905</v>
      </c>
      <c r="M53" s="315">
        <v>0</v>
      </c>
      <c r="N53" s="314">
        <v>24271</v>
      </c>
      <c r="O53" s="315">
        <v>532648</v>
      </c>
    </row>
    <row r="54" spans="1:15">
      <c r="A54" s="316">
        <v>2000</v>
      </c>
      <c r="B54" s="58">
        <v>206894.55550264599</v>
      </c>
      <c r="C54" s="317">
        <v>865</v>
      </c>
      <c r="D54" s="58">
        <v>3178</v>
      </c>
      <c r="E54" s="317">
        <v>3947.636272146</v>
      </c>
      <c r="F54" s="58">
        <v>10414</v>
      </c>
      <c r="G54" s="317">
        <v>18852.813736937002</v>
      </c>
      <c r="H54" s="58">
        <v>31625.252752465996</v>
      </c>
      <c r="I54" s="317">
        <v>25018.552876796999</v>
      </c>
      <c r="J54" s="58">
        <v>681</v>
      </c>
      <c r="K54" s="317">
        <v>5345.4780334010002</v>
      </c>
      <c r="L54" s="58">
        <v>28759.812232580996</v>
      </c>
      <c r="M54" s="317">
        <v>38</v>
      </c>
      <c r="N54" s="58">
        <v>9330.0557917669994</v>
      </c>
      <c r="O54" s="317">
        <v>344950.15719874104</v>
      </c>
    </row>
    <row r="55" spans="1:15" ht="13.5" thickBot="1">
      <c r="A55" s="68">
        <v>1999</v>
      </c>
      <c r="B55" s="91">
        <v>123725.51080051401</v>
      </c>
      <c r="C55" s="90">
        <v>740</v>
      </c>
      <c r="D55" s="318">
        <v>1949.883293979</v>
      </c>
      <c r="E55" s="319">
        <v>2767.6693205400002</v>
      </c>
      <c r="F55" s="318">
        <v>11376</v>
      </c>
      <c r="G55" s="319">
        <v>30398.306375577999</v>
      </c>
      <c r="H55" s="318">
        <v>19169.963907858</v>
      </c>
      <c r="I55" s="319">
        <v>11674.158942393999</v>
      </c>
      <c r="J55" s="318">
        <v>-234</v>
      </c>
      <c r="K55" s="319">
        <v>4013.4400694169999</v>
      </c>
      <c r="L55" s="318">
        <v>29697.476295593002</v>
      </c>
      <c r="M55" s="319">
        <v>19</v>
      </c>
      <c r="N55" s="318">
        <v>8332.2857787620014</v>
      </c>
      <c r="O55" s="319">
        <v>243629.69478463498</v>
      </c>
    </row>
    <row r="58" spans="1:15" ht="13.5" thickBot="1"/>
    <row r="59" spans="1:15" ht="13.5" thickBot="1">
      <c r="A59" s="609" t="s">
        <v>1909</v>
      </c>
    </row>
  </sheetData>
  <mergeCells count="19">
    <mergeCell ref="F10:G10"/>
    <mergeCell ref="H10:J10"/>
    <mergeCell ref="K10:M10"/>
    <mergeCell ref="B11:B13"/>
    <mergeCell ref="C11:C13"/>
    <mergeCell ref="D11:D13"/>
    <mergeCell ref="E11:E13"/>
    <mergeCell ref="F11:F13"/>
    <mergeCell ref="G11:G13"/>
    <mergeCell ref="A5:G6"/>
    <mergeCell ref="H5:O6"/>
    <mergeCell ref="A9:A13"/>
    <mergeCell ref="B9:C9"/>
    <mergeCell ref="D9:E9"/>
    <mergeCell ref="F9:G9"/>
    <mergeCell ref="H9:J9"/>
    <mergeCell ref="K9:M9"/>
    <mergeCell ref="B10:C10"/>
    <mergeCell ref="D10:E10"/>
  </mergeCells>
  <phoneticPr fontId="2" type="noConversion"/>
  <hyperlinks>
    <hyperlink ref="A1" location="icindekiler!A11" display="İÇİNDEKİLER"/>
    <hyperlink ref="A2" location="Index!A11" display="INDEX"/>
    <hyperlink ref="B1" location="'46A'!A59" display="▼"/>
    <hyperlink ref="A59" location="'46A'!A1" display="▲"/>
  </hyperlinks>
  <pageMargins left="0.75" right="0.75" top="1" bottom="1" header="0.5" footer="0.5"/>
  <pageSetup paperSize="9" scale="65" orientation="portrait" horizontalDpi="300" verticalDpi="300" r:id="rId1"/>
  <headerFooter alignWithMargins="0"/>
  <webPublishItems count="1">
    <webPublishItem id="17606" divId="Tablolar son_17606" sourceType="sheet" destinationFile="F:\karıştı valla\Tablolar\Tablolar Son\46A.htm"/>
  </webPublishItem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A3" sqref="A3"/>
    </sheetView>
  </sheetViews>
  <sheetFormatPr defaultRowHeight="12.75"/>
  <cols>
    <col min="1" max="1" width="28.5703125" style="1" customWidth="1"/>
    <col min="2" max="2" width="16.42578125" style="1" customWidth="1"/>
    <col min="3" max="3" width="17.5703125" style="1" customWidth="1"/>
    <col min="4" max="4" width="15" style="1" customWidth="1"/>
    <col min="5" max="6" width="13.7109375" style="1" customWidth="1"/>
    <col min="7" max="7" width="15" style="1" customWidth="1"/>
    <col min="8" max="8" width="16" style="1" customWidth="1"/>
    <col min="9" max="9" width="20" style="1" customWidth="1"/>
    <col min="10" max="10" width="21.140625" style="1" customWidth="1"/>
    <col min="11" max="11" width="19.7109375" style="1" customWidth="1"/>
    <col min="12" max="12" width="16" style="1" customWidth="1"/>
    <col min="13" max="13" width="15.28515625" style="1" customWidth="1"/>
    <col min="14" max="16384" width="9.140625" style="1"/>
  </cols>
  <sheetData>
    <row r="1" spans="1:13">
      <c r="A1" s="7" t="s">
        <v>1438</v>
      </c>
      <c r="B1" s="546" t="s">
        <v>1908</v>
      </c>
    </row>
    <row r="2" spans="1:13">
      <c r="A2" s="179" t="s">
        <v>1437</v>
      </c>
    </row>
    <row r="3" spans="1:13">
      <c r="A3" s="26" t="s">
        <v>2488</v>
      </c>
      <c r="M3" s="27" t="s">
        <v>2489</v>
      </c>
    </row>
    <row r="4" spans="1:13">
      <c r="A4" s="26"/>
    </row>
    <row r="5" spans="1:13" ht="15.75">
      <c r="A5" s="714" t="s">
        <v>2168</v>
      </c>
      <c r="B5" s="714"/>
      <c r="C5" s="714"/>
      <c r="D5" s="714"/>
      <c r="E5" s="714"/>
      <c r="F5" s="714"/>
      <c r="G5" s="714"/>
      <c r="H5" s="759" t="s">
        <v>2185</v>
      </c>
      <c r="I5" s="759"/>
      <c r="J5" s="759"/>
      <c r="K5" s="759"/>
      <c r="L5" s="759"/>
      <c r="M5" s="759"/>
    </row>
    <row r="6" spans="1:13">
      <c r="B6" s="26"/>
      <c r="C6" s="26"/>
    </row>
    <row r="7" spans="1:13" ht="13.5" thickBot="1">
      <c r="A7" s="26" t="s">
        <v>449</v>
      </c>
    </row>
    <row r="8" spans="1:13">
      <c r="A8" s="697" t="s">
        <v>2017</v>
      </c>
      <c r="B8" s="855" t="s">
        <v>2186</v>
      </c>
      <c r="C8" s="856"/>
      <c r="D8" s="737" t="s">
        <v>2187</v>
      </c>
      <c r="E8" s="739"/>
      <c r="F8" s="737" t="s">
        <v>2188</v>
      </c>
      <c r="G8" s="739"/>
      <c r="H8" s="737" t="s">
        <v>1489</v>
      </c>
      <c r="I8" s="738"/>
      <c r="J8" s="738"/>
      <c r="K8" s="739"/>
      <c r="L8" s="40" t="s">
        <v>619</v>
      </c>
      <c r="M8" s="124" t="s">
        <v>2285</v>
      </c>
    </row>
    <row r="9" spans="1:13" ht="13.5" thickBot="1">
      <c r="A9" s="698"/>
      <c r="B9" s="734" t="s">
        <v>1490</v>
      </c>
      <c r="C9" s="736"/>
      <c r="D9" s="734" t="s">
        <v>2189</v>
      </c>
      <c r="E9" s="736"/>
      <c r="F9" s="734" t="s">
        <v>2190</v>
      </c>
      <c r="G9" s="736"/>
      <c r="H9" s="734" t="s">
        <v>1491</v>
      </c>
      <c r="I9" s="735"/>
      <c r="J9" s="735"/>
      <c r="K9" s="736"/>
      <c r="L9" s="110" t="s">
        <v>2285</v>
      </c>
      <c r="M9" s="112" t="s">
        <v>621</v>
      </c>
    </row>
    <row r="10" spans="1:13" ht="12.75" customHeight="1">
      <c r="A10" s="698"/>
      <c r="B10" s="682" t="s">
        <v>817</v>
      </c>
      <c r="C10" s="682" t="s">
        <v>818</v>
      </c>
      <c r="D10" s="682" t="s">
        <v>817</v>
      </c>
      <c r="E10" s="682" t="s">
        <v>818</v>
      </c>
      <c r="F10" s="682" t="s">
        <v>817</v>
      </c>
      <c r="G10" s="682" t="s">
        <v>818</v>
      </c>
      <c r="H10" s="114" t="s">
        <v>675</v>
      </c>
      <c r="I10" s="112" t="s">
        <v>2191</v>
      </c>
      <c r="J10" s="682" t="s">
        <v>1867</v>
      </c>
      <c r="K10" s="112" t="s">
        <v>676</v>
      </c>
      <c r="L10" s="167" t="s">
        <v>624</v>
      </c>
      <c r="M10" s="167" t="s">
        <v>614</v>
      </c>
    </row>
    <row r="11" spans="1:13" ht="12.75" customHeight="1">
      <c r="A11" s="698"/>
      <c r="B11" s="686"/>
      <c r="C11" s="686"/>
      <c r="D11" s="686"/>
      <c r="E11" s="686"/>
      <c r="F11" s="686"/>
      <c r="G11" s="686"/>
      <c r="H11" s="114" t="s">
        <v>679</v>
      </c>
      <c r="I11" s="112" t="s">
        <v>678</v>
      </c>
      <c r="J11" s="686"/>
      <c r="K11" s="112" t="s">
        <v>2192</v>
      </c>
      <c r="L11" s="167" t="s">
        <v>2287</v>
      </c>
      <c r="M11" s="167" t="s">
        <v>2287</v>
      </c>
    </row>
    <row r="12" spans="1:13" ht="26.25" thickBot="1">
      <c r="A12" s="699"/>
      <c r="B12" s="683"/>
      <c r="C12" s="683"/>
      <c r="D12" s="683"/>
      <c r="E12" s="683"/>
      <c r="F12" s="683"/>
      <c r="G12" s="683"/>
      <c r="H12" s="635" t="s">
        <v>2193</v>
      </c>
      <c r="I12" s="616" t="s">
        <v>2194</v>
      </c>
      <c r="J12" s="683"/>
      <c r="K12" s="616" t="s">
        <v>2195</v>
      </c>
      <c r="L12" s="41"/>
      <c r="M12" s="41"/>
    </row>
    <row r="13" spans="1:13">
      <c r="A13" s="104" t="s">
        <v>2179</v>
      </c>
      <c r="B13" s="79"/>
      <c r="C13" s="79"/>
      <c r="D13" s="94"/>
      <c r="E13" s="79"/>
      <c r="F13" s="94"/>
      <c r="G13" s="79"/>
      <c r="H13" s="94"/>
      <c r="I13" s="79"/>
      <c r="J13" s="76"/>
      <c r="K13" s="94"/>
      <c r="L13" s="76"/>
      <c r="M13" s="76"/>
    </row>
    <row r="14" spans="1:13">
      <c r="A14" s="176" t="s">
        <v>2196</v>
      </c>
      <c r="B14" s="79"/>
      <c r="C14" s="79"/>
      <c r="D14" s="94"/>
      <c r="E14" s="79"/>
      <c r="F14" s="94"/>
      <c r="G14" s="79"/>
      <c r="H14" s="94"/>
      <c r="I14" s="79"/>
      <c r="J14" s="79"/>
      <c r="K14" s="94"/>
      <c r="L14" s="79"/>
      <c r="M14" s="79"/>
    </row>
    <row r="15" spans="1:13">
      <c r="A15" s="307" t="s">
        <v>2181</v>
      </c>
      <c r="B15" s="79"/>
      <c r="C15" s="79"/>
      <c r="D15" s="94"/>
      <c r="E15" s="79"/>
      <c r="F15" s="94"/>
      <c r="G15" s="79"/>
      <c r="H15" s="94"/>
      <c r="I15" s="79"/>
      <c r="J15" s="79"/>
      <c r="K15" s="94"/>
      <c r="L15" s="79"/>
      <c r="M15" s="79"/>
    </row>
    <row r="16" spans="1:13">
      <c r="A16" s="89" t="s">
        <v>665</v>
      </c>
      <c r="B16" s="79">
        <v>0</v>
      </c>
      <c r="C16" s="79">
        <v>5413</v>
      </c>
      <c r="D16" s="94">
        <v>9196</v>
      </c>
      <c r="E16" s="79">
        <v>409</v>
      </c>
      <c r="F16" s="94">
        <v>11979</v>
      </c>
      <c r="G16" s="79">
        <v>666</v>
      </c>
      <c r="H16" s="94">
        <v>8344</v>
      </c>
      <c r="I16" s="79">
        <v>19310</v>
      </c>
      <c r="J16" s="79">
        <v>0</v>
      </c>
      <c r="K16" s="94">
        <v>7444</v>
      </c>
      <c r="L16" s="79">
        <v>365</v>
      </c>
      <c r="M16" s="79">
        <v>63126</v>
      </c>
    </row>
    <row r="17" spans="1:13">
      <c r="A17" s="89" t="s">
        <v>666</v>
      </c>
      <c r="B17" s="79">
        <v>0</v>
      </c>
      <c r="C17" s="79">
        <v>6</v>
      </c>
      <c r="D17" s="94">
        <v>1</v>
      </c>
      <c r="E17" s="79">
        <v>0</v>
      </c>
      <c r="F17" s="94">
        <v>37</v>
      </c>
      <c r="G17" s="79">
        <v>0</v>
      </c>
      <c r="H17" s="94">
        <v>0</v>
      </c>
      <c r="I17" s="79">
        <v>5723</v>
      </c>
      <c r="J17" s="79">
        <v>0</v>
      </c>
      <c r="K17" s="94">
        <v>0</v>
      </c>
      <c r="L17" s="79">
        <v>0</v>
      </c>
      <c r="M17" s="79">
        <v>5767</v>
      </c>
    </row>
    <row r="18" spans="1:13">
      <c r="A18" s="89" t="s">
        <v>2197</v>
      </c>
      <c r="B18" s="79">
        <v>28695</v>
      </c>
      <c r="C18" s="79">
        <v>14000</v>
      </c>
      <c r="D18" s="94">
        <v>40760</v>
      </c>
      <c r="E18" s="79">
        <v>614</v>
      </c>
      <c r="F18" s="94">
        <v>60687</v>
      </c>
      <c r="G18" s="79">
        <v>1264</v>
      </c>
      <c r="H18" s="94">
        <v>27828</v>
      </c>
      <c r="I18" s="79">
        <v>50185</v>
      </c>
      <c r="J18" s="79">
        <v>0</v>
      </c>
      <c r="K18" s="94">
        <v>25134</v>
      </c>
      <c r="L18" s="79">
        <v>772</v>
      </c>
      <c r="M18" s="79">
        <v>249939</v>
      </c>
    </row>
    <row r="19" spans="1:13">
      <c r="A19" s="320" t="s">
        <v>1868</v>
      </c>
      <c r="B19" s="309">
        <v>28695</v>
      </c>
      <c r="C19" s="309">
        <v>19419</v>
      </c>
      <c r="D19" s="309">
        <v>49957</v>
      </c>
      <c r="E19" s="309">
        <v>1023</v>
      </c>
      <c r="F19" s="309">
        <v>72703</v>
      </c>
      <c r="G19" s="309">
        <v>1930</v>
      </c>
      <c r="H19" s="309">
        <v>36172</v>
      </c>
      <c r="I19" s="309">
        <v>75218</v>
      </c>
      <c r="J19" s="309"/>
      <c r="K19" s="321">
        <v>32578</v>
      </c>
      <c r="L19" s="309">
        <v>1137</v>
      </c>
      <c r="M19" s="309">
        <v>318832</v>
      </c>
    </row>
    <row r="20" spans="1:13">
      <c r="A20" s="307" t="s">
        <v>2182</v>
      </c>
      <c r="B20" s="79"/>
      <c r="C20" s="79"/>
      <c r="D20" s="94"/>
      <c r="E20" s="79"/>
      <c r="F20" s="94"/>
      <c r="G20" s="79"/>
      <c r="H20" s="94"/>
      <c r="I20" s="79"/>
      <c r="J20" s="79"/>
      <c r="K20" s="94"/>
      <c r="L20" s="79"/>
      <c r="M20" s="79"/>
    </row>
    <row r="21" spans="1:13">
      <c r="A21" s="89" t="s">
        <v>665</v>
      </c>
      <c r="B21" s="79">
        <v>0</v>
      </c>
      <c r="C21" s="79">
        <v>732</v>
      </c>
      <c r="D21" s="94">
        <v>1706</v>
      </c>
      <c r="E21" s="79">
        <v>87</v>
      </c>
      <c r="F21" s="94">
        <v>5623</v>
      </c>
      <c r="G21" s="79">
        <v>108</v>
      </c>
      <c r="H21" s="94">
        <v>2447</v>
      </c>
      <c r="I21" s="79">
        <v>3381</v>
      </c>
      <c r="J21" s="79">
        <v>0</v>
      </c>
      <c r="K21" s="94">
        <v>0</v>
      </c>
      <c r="L21" s="79">
        <v>45</v>
      </c>
      <c r="M21" s="79">
        <v>14129</v>
      </c>
    </row>
    <row r="22" spans="1:13">
      <c r="A22" s="89" t="s">
        <v>666</v>
      </c>
      <c r="B22" s="79">
        <v>0</v>
      </c>
      <c r="C22" s="79">
        <v>0</v>
      </c>
      <c r="D22" s="94">
        <v>1</v>
      </c>
      <c r="E22" s="79">
        <v>0</v>
      </c>
      <c r="F22" s="94">
        <v>16</v>
      </c>
      <c r="G22" s="79">
        <v>0</v>
      </c>
      <c r="H22" s="94">
        <v>0</v>
      </c>
      <c r="I22" s="79">
        <v>75</v>
      </c>
      <c r="J22" s="79">
        <v>0</v>
      </c>
      <c r="K22" s="94">
        <v>0</v>
      </c>
      <c r="L22" s="79">
        <v>0</v>
      </c>
      <c r="M22" s="79">
        <v>92</v>
      </c>
    </row>
    <row r="23" spans="1:13">
      <c r="A23" s="89" t="s">
        <v>2197</v>
      </c>
      <c r="B23" s="79">
        <v>3518</v>
      </c>
      <c r="C23" s="79">
        <v>872</v>
      </c>
      <c r="D23" s="94">
        <v>7255</v>
      </c>
      <c r="E23" s="79">
        <v>59</v>
      </c>
      <c r="F23" s="94">
        <v>18660</v>
      </c>
      <c r="G23" s="79">
        <v>83</v>
      </c>
      <c r="H23" s="94">
        <v>5331</v>
      </c>
      <c r="I23" s="79">
        <v>11842</v>
      </c>
      <c r="J23" s="79">
        <v>0</v>
      </c>
      <c r="K23" s="94">
        <v>0</v>
      </c>
      <c r="L23" s="79">
        <v>40</v>
      </c>
      <c r="M23" s="79">
        <v>47660</v>
      </c>
    </row>
    <row r="24" spans="1:13">
      <c r="A24" s="320" t="s">
        <v>1868</v>
      </c>
      <c r="B24" s="309">
        <v>3518</v>
      </c>
      <c r="C24" s="309">
        <v>1604</v>
      </c>
      <c r="D24" s="309">
        <v>8962</v>
      </c>
      <c r="E24" s="309">
        <v>146</v>
      </c>
      <c r="F24" s="309">
        <v>24299</v>
      </c>
      <c r="G24" s="309">
        <v>191</v>
      </c>
      <c r="H24" s="309">
        <v>7778</v>
      </c>
      <c r="I24" s="309">
        <v>15298</v>
      </c>
      <c r="J24" s="309"/>
      <c r="K24" s="321">
        <v>0</v>
      </c>
      <c r="L24" s="309">
        <v>85</v>
      </c>
      <c r="M24" s="309">
        <v>61881</v>
      </c>
    </row>
    <row r="25" spans="1:13">
      <c r="A25" s="307" t="s">
        <v>2198</v>
      </c>
      <c r="B25" s="79"/>
      <c r="C25" s="79"/>
      <c r="D25" s="94"/>
      <c r="E25" s="79"/>
      <c r="F25" s="94"/>
      <c r="G25" s="79"/>
      <c r="H25" s="94"/>
      <c r="I25" s="79"/>
      <c r="J25" s="79"/>
      <c r="K25" s="94"/>
      <c r="L25" s="79"/>
      <c r="M25" s="79"/>
    </row>
    <row r="26" spans="1:13">
      <c r="A26" s="89" t="s">
        <v>665</v>
      </c>
      <c r="B26" s="79">
        <v>0</v>
      </c>
      <c r="C26" s="79">
        <v>2812</v>
      </c>
      <c r="D26" s="94">
        <v>6741</v>
      </c>
      <c r="E26" s="79">
        <v>120</v>
      </c>
      <c r="F26" s="94">
        <v>19333</v>
      </c>
      <c r="G26" s="79">
        <v>129</v>
      </c>
      <c r="H26" s="94">
        <v>14701</v>
      </c>
      <c r="I26" s="79">
        <v>7048</v>
      </c>
      <c r="J26" s="79">
        <v>0</v>
      </c>
      <c r="K26" s="94">
        <v>0</v>
      </c>
      <c r="L26" s="79">
        <v>126</v>
      </c>
      <c r="M26" s="79">
        <v>51010</v>
      </c>
    </row>
    <row r="27" spans="1:13">
      <c r="A27" s="89" t="s">
        <v>666</v>
      </c>
      <c r="B27" s="79">
        <v>0</v>
      </c>
      <c r="C27" s="79">
        <v>0</v>
      </c>
      <c r="D27" s="94">
        <v>-2</v>
      </c>
      <c r="E27" s="79">
        <v>0</v>
      </c>
      <c r="F27" s="94">
        <v>52</v>
      </c>
      <c r="G27" s="79">
        <v>0</v>
      </c>
      <c r="H27" s="94">
        <v>0</v>
      </c>
      <c r="I27" s="79">
        <v>133</v>
      </c>
      <c r="J27" s="79">
        <v>0</v>
      </c>
      <c r="K27" s="94">
        <v>0</v>
      </c>
      <c r="L27" s="79">
        <v>0</v>
      </c>
      <c r="M27" s="79">
        <v>183</v>
      </c>
    </row>
    <row r="28" spans="1:13">
      <c r="A28" s="89" t="s">
        <v>2197</v>
      </c>
      <c r="B28" s="79">
        <v>6153</v>
      </c>
      <c r="C28" s="79">
        <v>0</v>
      </c>
      <c r="D28" s="94">
        <v>44661</v>
      </c>
      <c r="E28" s="79">
        <v>54</v>
      </c>
      <c r="F28" s="94">
        <v>117184</v>
      </c>
      <c r="G28" s="79">
        <v>482</v>
      </c>
      <c r="H28" s="94">
        <v>81912</v>
      </c>
      <c r="I28" s="79">
        <v>41340</v>
      </c>
      <c r="J28" s="79">
        <v>0</v>
      </c>
      <c r="K28" s="94">
        <v>0</v>
      </c>
      <c r="L28" s="79">
        <v>452</v>
      </c>
      <c r="M28" s="79">
        <v>292238</v>
      </c>
    </row>
    <row r="29" spans="1:13">
      <c r="A29" s="320" t="s">
        <v>1868</v>
      </c>
      <c r="B29" s="309">
        <v>6153</v>
      </c>
      <c r="C29" s="309">
        <v>2812</v>
      </c>
      <c r="D29" s="309">
        <v>51400</v>
      </c>
      <c r="E29" s="309">
        <v>174</v>
      </c>
      <c r="F29" s="309">
        <v>136569</v>
      </c>
      <c r="G29" s="309">
        <v>611</v>
      </c>
      <c r="H29" s="309">
        <v>96613</v>
      </c>
      <c r="I29" s="309">
        <v>48521</v>
      </c>
      <c r="J29" s="309"/>
      <c r="K29" s="321">
        <v>0</v>
      </c>
      <c r="L29" s="309">
        <v>578</v>
      </c>
      <c r="M29" s="309">
        <v>343431</v>
      </c>
    </row>
    <row r="30" spans="1:13">
      <c r="A30" s="307" t="s">
        <v>2183</v>
      </c>
      <c r="B30" s="79"/>
      <c r="C30" s="79"/>
      <c r="D30" s="94"/>
      <c r="E30" s="79"/>
      <c r="F30" s="94"/>
      <c r="G30" s="79"/>
      <c r="H30" s="94"/>
      <c r="I30" s="79"/>
      <c r="J30" s="79"/>
      <c r="K30" s="94"/>
      <c r="L30" s="79"/>
      <c r="M30" s="79"/>
    </row>
    <row r="31" spans="1:13">
      <c r="A31" s="89" t="s">
        <v>665</v>
      </c>
      <c r="B31" s="79">
        <v>0</v>
      </c>
      <c r="C31" s="79">
        <v>2041</v>
      </c>
      <c r="D31" s="94">
        <v>2728</v>
      </c>
      <c r="E31" s="79">
        <v>0</v>
      </c>
      <c r="F31" s="94">
        <v>5594</v>
      </c>
      <c r="G31" s="79">
        <v>0</v>
      </c>
      <c r="H31" s="94">
        <v>2454</v>
      </c>
      <c r="I31" s="79">
        <v>2848</v>
      </c>
      <c r="J31" s="79">
        <v>0</v>
      </c>
      <c r="K31" s="94">
        <v>33</v>
      </c>
      <c r="L31" s="79">
        <v>25</v>
      </c>
      <c r="M31" s="79">
        <v>15723</v>
      </c>
    </row>
    <row r="32" spans="1:13">
      <c r="A32" s="89" t="s">
        <v>666</v>
      </c>
      <c r="B32" s="79">
        <v>0</v>
      </c>
      <c r="C32" s="79">
        <v>0</v>
      </c>
      <c r="D32" s="94">
        <v>3</v>
      </c>
      <c r="E32" s="79">
        <v>0</v>
      </c>
      <c r="F32" s="94">
        <v>17</v>
      </c>
      <c r="G32" s="79">
        <v>0</v>
      </c>
      <c r="H32" s="94">
        <v>2</v>
      </c>
      <c r="I32" s="79">
        <v>131</v>
      </c>
      <c r="J32" s="79">
        <v>0</v>
      </c>
      <c r="K32" s="94">
        <v>0</v>
      </c>
      <c r="L32" s="79">
        <v>0</v>
      </c>
      <c r="M32" s="79">
        <v>153</v>
      </c>
    </row>
    <row r="33" spans="1:13">
      <c r="A33" s="89" t="s">
        <v>2197</v>
      </c>
      <c r="B33" s="79">
        <v>5829</v>
      </c>
      <c r="C33" s="79">
        <v>3775</v>
      </c>
      <c r="D33" s="94">
        <v>13193</v>
      </c>
      <c r="E33" s="79">
        <v>13</v>
      </c>
      <c r="F33" s="94">
        <v>24790</v>
      </c>
      <c r="G33" s="79">
        <v>2</v>
      </c>
      <c r="H33" s="94">
        <v>10796</v>
      </c>
      <c r="I33" s="79">
        <v>12416</v>
      </c>
      <c r="J33" s="79">
        <v>0</v>
      </c>
      <c r="K33" s="94">
        <v>-4210</v>
      </c>
      <c r="L33" s="79">
        <v>76</v>
      </c>
      <c r="M33" s="79">
        <v>66680</v>
      </c>
    </row>
    <row r="34" spans="1:13">
      <c r="A34" s="320" t="s">
        <v>1868</v>
      </c>
      <c r="B34" s="309">
        <v>5829</v>
      </c>
      <c r="C34" s="309">
        <v>5816</v>
      </c>
      <c r="D34" s="309">
        <v>15924</v>
      </c>
      <c r="E34" s="309">
        <v>13</v>
      </c>
      <c r="F34" s="309">
        <v>30401</v>
      </c>
      <c r="G34" s="309">
        <v>2</v>
      </c>
      <c r="H34" s="309">
        <v>13252</v>
      </c>
      <c r="I34" s="309">
        <v>15395</v>
      </c>
      <c r="J34" s="309"/>
      <c r="K34" s="321">
        <v>-4177</v>
      </c>
      <c r="L34" s="309">
        <v>101</v>
      </c>
      <c r="M34" s="309">
        <v>82556</v>
      </c>
    </row>
    <row r="35" spans="1:13">
      <c r="A35" s="307" t="s">
        <v>2312</v>
      </c>
      <c r="B35" s="79"/>
      <c r="C35" s="79"/>
      <c r="D35" s="94"/>
      <c r="E35" s="79"/>
      <c r="F35" s="94"/>
      <c r="G35" s="79"/>
      <c r="H35" s="94"/>
      <c r="I35" s="79"/>
      <c r="J35" s="79"/>
      <c r="K35" s="94"/>
      <c r="L35" s="79"/>
      <c r="M35" s="79"/>
    </row>
    <row r="36" spans="1:13">
      <c r="A36" s="89" t="s">
        <v>665</v>
      </c>
      <c r="B36" s="79">
        <v>0</v>
      </c>
      <c r="C36" s="79">
        <v>0</v>
      </c>
      <c r="D36" s="94">
        <v>37</v>
      </c>
      <c r="E36" s="79">
        <v>0</v>
      </c>
      <c r="F36" s="94">
        <v>34</v>
      </c>
      <c r="G36" s="79">
        <v>26</v>
      </c>
      <c r="H36" s="94">
        <v>9</v>
      </c>
      <c r="I36" s="79">
        <v>2</v>
      </c>
      <c r="J36" s="79">
        <v>0</v>
      </c>
      <c r="K36" s="94">
        <v>0</v>
      </c>
      <c r="L36" s="79">
        <v>3</v>
      </c>
      <c r="M36" s="79">
        <v>111</v>
      </c>
    </row>
    <row r="37" spans="1:13">
      <c r="A37" s="89" t="s">
        <v>666</v>
      </c>
      <c r="B37" s="79">
        <v>0</v>
      </c>
      <c r="C37" s="79">
        <v>0</v>
      </c>
      <c r="D37" s="94">
        <v>0</v>
      </c>
      <c r="E37" s="79">
        <v>0</v>
      </c>
      <c r="F37" s="94">
        <v>1</v>
      </c>
      <c r="G37" s="79">
        <v>0</v>
      </c>
      <c r="H37" s="94">
        <v>0</v>
      </c>
      <c r="I37" s="79">
        <v>0</v>
      </c>
      <c r="J37" s="79">
        <v>0</v>
      </c>
      <c r="K37" s="94">
        <v>0</v>
      </c>
      <c r="L37" s="79">
        <v>0</v>
      </c>
      <c r="M37" s="79">
        <v>1</v>
      </c>
    </row>
    <row r="38" spans="1:13">
      <c r="A38" s="89" t="s">
        <v>2197</v>
      </c>
      <c r="B38" s="79">
        <v>442</v>
      </c>
      <c r="C38" s="79">
        <v>0</v>
      </c>
      <c r="D38" s="94">
        <v>333</v>
      </c>
      <c r="E38" s="79">
        <v>0</v>
      </c>
      <c r="F38" s="94">
        <v>620</v>
      </c>
      <c r="G38" s="79">
        <v>0</v>
      </c>
      <c r="H38" s="94">
        <v>83</v>
      </c>
      <c r="I38" s="79">
        <v>202</v>
      </c>
      <c r="J38" s="79">
        <v>0</v>
      </c>
      <c r="K38" s="94">
        <v>0</v>
      </c>
      <c r="L38" s="79">
        <v>1</v>
      </c>
      <c r="M38" s="79">
        <v>1681</v>
      </c>
    </row>
    <row r="39" spans="1:13">
      <c r="A39" s="320" t="s">
        <v>1868</v>
      </c>
      <c r="B39" s="309">
        <v>442</v>
      </c>
      <c r="C39" s="309">
        <v>0</v>
      </c>
      <c r="D39" s="309">
        <v>370</v>
      </c>
      <c r="E39" s="309">
        <v>0</v>
      </c>
      <c r="F39" s="309">
        <v>655</v>
      </c>
      <c r="G39" s="309">
        <v>26</v>
      </c>
      <c r="H39" s="309">
        <v>92</v>
      </c>
      <c r="I39" s="309">
        <v>204</v>
      </c>
      <c r="J39" s="309"/>
      <c r="K39" s="321">
        <v>0</v>
      </c>
      <c r="L39" s="309">
        <v>4</v>
      </c>
      <c r="M39" s="309">
        <v>1793</v>
      </c>
    </row>
    <row r="40" spans="1:13">
      <c r="A40" s="307" t="s">
        <v>2313</v>
      </c>
      <c r="B40" s="79"/>
      <c r="C40" s="79"/>
      <c r="D40" s="94"/>
      <c r="E40" s="79"/>
      <c r="F40" s="94"/>
      <c r="G40" s="79"/>
      <c r="H40" s="94"/>
      <c r="I40" s="79"/>
      <c r="J40" s="79"/>
      <c r="K40" s="94"/>
      <c r="L40" s="79"/>
      <c r="M40" s="79"/>
    </row>
    <row r="41" spans="1:13">
      <c r="A41" s="89" t="s">
        <v>665</v>
      </c>
      <c r="B41" s="79">
        <v>0</v>
      </c>
      <c r="C41" s="79">
        <v>0</v>
      </c>
      <c r="D41" s="94">
        <v>269</v>
      </c>
      <c r="E41" s="79">
        <v>0</v>
      </c>
      <c r="F41" s="94">
        <v>866</v>
      </c>
      <c r="G41" s="79">
        <v>0</v>
      </c>
      <c r="H41" s="94">
        <v>505</v>
      </c>
      <c r="I41" s="79">
        <v>87</v>
      </c>
      <c r="J41" s="79">
        <v>0</v>
      </c>
      <c r="K41" s="94">
        <v>0</v>
      </c>
      <c r="L41" s="79">
        <v>2</v>
      </c>
      <c r="M41" s="79">
        <v>1729</v>
      </c>
    </row>
    <row r="42" spans="1:13">
      <c r="A42" s="89" t="s">
        <v>666</v>
      </c>
      <c r="B42" s="79">
        <v>0</v>
      </c>
      <c r="C42" s="79">
        <v>0</v>
      </c>
      <c r="D42" s="94">
        <v>0</v>
      </c>
      <c r="E42" s="79">
        <v>0</v>
      </c>
      <c r="F42" s="94">
        <v>0</v>
      </c>
      <c r="G42" s="79">
        <v>0</v>
      </c>
      <c r="H42" s="94">
        <v>0</v>
      </c>
      <c r="I42" s="79">
        <v>0</v>
      </c>
      <c r="J42" s="79">
        <v>0</v>
      </c>
      <c r="K42" s="94">
        <v>0</v>
      </c>
      <c r="L42" s="79">
        <v>0</v>
      </c>
      <c r="M42" s="79">
        <v>0</v>
      </c>
    </row>
    <row r="43" spans="1:13">
      <c r="A43" s="89" t="s">
        <v>2197</v>
      </c>
      <c r="B43" s="79">
        <v>1447</v>
      </c>
      <c r="C43" s="79">
        <v>450</v>
      </c>
      <c r="D43" s="94">
        <v>8956</v>
      </c>
      <c r="E43" s="79">
        <v>0</v>
      </c>
      <c r="F43" s="94">
        <v>40023</v>
      </c>
      <c r="G43" s="79">
        <v>0</v>
      </c>
      <c r="H43" s="94">
        <v>20053</v>
      </c>
      <c r="I43" s="79">
        <v>3476</v>
      </c>
      <c r="J43" s="79">
        <v>0</v>
      </c>
      <c r="K43" s="94">
        <v>0</v>
      </c>
      <c r="L43" s="79">
        <v>65</v>
      </c>
      <c r="M43" s="79">
        <v>74470</v>
      </c>
    </row>
    <row r="44" spans="1:13" ht="13.5" thickBot="1">
      <c r="A44" s="320" t="s">
        <v>1868</v>
      </c>
      <c r="B44" s="309">
        <v>1447</v>
      </c>
      <c r="C44" s="309">
        <v>450</v>
      </c>
      <c r="D44" s="309">
        <v>9225</v>
      </c>
      <c r="E44" s="309">
        <v>0</v>
      </c>
      <c r="F44" s="309">
        <v>40889</v>
      </c>
      <c r="G44" s="309">
        <v>0</v>
      </c>
      <c r="H44" s="309">
        <v>20558</v>
      </c>
      <c r="I44" s="309">
        <v>3563</v>
      </c>
      <c r="J44" s="309"/>
      <c r="K44" s="321">
        <v>0</v>
      </c>
      <c r="L44" s="309">
        <v>67</v>
      </c>
      <c r="M44" s="309">
        <v>76199</v>
      </c>
    </row>
    <row r="45" spans="1:13" ht="13.5" thickBot="1">
      <c r="A45" s="80" t="s">
        <v>2199</v>
      </c>
      <c r="B45" s="311">
        <v>46084</v>
      </c>
      <c r="C45" s="311">
        <v>30101</v>
      </c>
      <c r="D45" s="311">
        <v>135838</v>
      </c>
      <c r="E45" s="311">
        <v>1356</v>
      </c>
      <c r="F45" s="311">
        <v>305516</v>
      </c>
      <c r="G45" s="311">
        <v>2760</v>
      </c>
      <c r="H45" s="311">
        <v>174465</v>
      </c>
      <c r="I45" s="311">
        <v>158199</v>
      </c>
      <c r="J45" s="311">
        <v>0</v>
      </c>
      <c r="K45" s="311">
        <v>28401</v>
      </c>
      <c r="L45" s="311">
        <v>1972</v>
      </c>
      <c r="M45" s="311">
        <v>884692</v>
      </c>
    </row>
    <row r="46" spans="1:13">
      <c r="A46" s="307" t="s">
        <v>2314</v>
      </c>
      <c r="B46" s="79"/>
      <c r="C46" s="79"/>
      <c r="D46" s="94"/>
      <c r="E46" s="79"/>
      <c r="F46" s="94"/>
      <c r="G46" s="79"/>
      <c r="H46" s="94"/>
      <c r="I46" s="79"/>
      <c r="J46" s="79"/>
      <c r="K46" s="94"/>
      <c r="L46" s="79"/>
      <c r="M46" s="79"/>
    </row>
    <row r="47" spans="1:13">
      <c r="A47" s="89" t="s">
        <v>665</v>
      </c>
      <c r="B47" s="79">
        <v>0</v>
      </c>
      <c r="C47" s="79">
        <v>0</v>
      </c>
      <c r="D47" s="94">
        <v>17</v>
      </c>
      <c r="E47" s="79">
        <v>0</v>
      </c>
      <c r="F47" s="94">
        <v>5</v>
      </c>
      <c r="G47" s="79">
        <v>0</v>
      </c>
      <c r="H47" s="94">
        <v>0</v>
      </c>
      <c r="I47" s="79">
        <v>3</v>
      </c>
      <c r="J47" s="79">
        <v>0</v>
      </c>
      <c r="K47" s="94">
        <v>0</v>
      </c>
      <c r="L47" s="79">
        <v>0</v>
      </c>
      <c r="M47" s="79">
        <v>25</v>
      </c>
    </row>
    <row r="48" spans="1:13">
      <c r="A48" s="89" t="s">
        <v>666</v>
      </c>
      <c r="B48" s="79">
        <v>0</v>
      </c>
      <c r="C48" s="79">
        <v>0</v>
      </c>
      <c r="D48" s="94">
        <v>0</v>
      </c>
      <c r="E48" s="79">
        <v>0</v>
      </c>
      <c r="F48" s="94">
        <v>0</v>
      </c>
      <c r="G48" s="79">
        <v>0</v>
      </c>
      <c r="H48" s="94">
        <v>0</v>
      </c>
      <c r="I48" s="79">
        <v>0</v>
      </c>
      <c r="J48" s="79">
        <v>0</v>
      </c>
      <c r="K48" s="94">
        <v>0</v>
      </c>
      <c r="L48" s="79">
        <v>0</v>
      </c>
      <c r="M48" s="79">
        <v>0</v>
      </c>
    </row>
    <row r="49" spans="1:13" ht="13.5" thickBot="1">
      <c r="A49" s="89" t="s">
        <v>2197</v>
      </c>
      <c r="B49" s="79">
        <v>3</v>
      </c>
      <c r="C49" s="79">
        <v>222</v>
      </c>
      <c r="D49" s="94">
        <v>2019</v>
      </c>
      <c r="E49" s="79">
        <v>28</v>
      </c>
      <c r="F49" s="94">
        <v>927</v>
      </c>
      <c r="G49" s="79">
        <v>0</v>
      </c>
      <c r="H49" s="94">
        <v>0</v>
      </c>
      <c r="I49" s="79">
        <v>171</v>
      </c>
      <c r="J49" s="79">
        <v>1566</v>
      </c>
      <c r="K49" s="94">
        <v>0</v>
      </c>
      <c r="L49" s="79">
        <v>3</v>
      </c>
      <c r="M49" s="79">
        <v>4939</v>
      </c>
    </row>
    <row r="50" spans="1:13" ht="13.5" thickBot="1">
      <c r="A50" s="320" t="s">
        <v>1868</v>
      </c>
      <c r="B50" s="311">
        <v>3</v>
      </c>
      <c r="C50" s="311">
        <v>222</v>
      </c>
      <c r="D50" s="311">
        <v>2036</v>
      </c>
      <c r="E50" s="311">
        <v>28</v>
      </c>
      <c r="F50" s="311">
        <v>932</v>
      </c>
      <c r="G50" s="311">
        <v>0</v>
      </c>
      <c r="H50" s="311">
        <v>0</v>
      </c>
      <c r="I50" s="311">
        <v>174</v>
      </c>
      <c r="J50" s="311">
        <v>1566</v>
      </c>
      <c r="K50" s="322">
        <v>0</v>
      </c>
      <c r="L50" s="311">
        <v>3</v>
      </c>
      <c r="M50" s="311">
        <v>4964</v>
      </c>
    </row>
    <row r="51" spans="1:13" ht="13.5" thickBot="1">
      <c r="A51" s="63" t="s">
        <v>1869</v>
      </c>
      <c r="B51" s="75">
        <v>46087</v>
      </c>
      <c r="C51" s="75">
        <v>30323</v>
      </c>
      <c r="D51" s="75">
        <v>137874</v>
      </c>
      <c r="E51" s="75">
        <v>1384</v>
      </c>
      <c r="F51" s="75">
        <v>306448</v>
      </c>
      <c r="G51" s="75">
        <v>2760</v>
      </c>
      <c r="H51" s="75">
        <v>174465</v>
      </c>
      <c r="I51" s="75">
        <v>158373</v>
      </c>
      <c r="J51" s="75">
        <v>1566</v>
      </c>
      <c r="K51" s="75">
        <v>28401</v>
      </c>
      <c r="L51" s="75">
        <v>1975</v>
      </c>
      <c r="M51" s="75">
        <v>889656</v>
      </c>
    </row>
    <row r="52" spans="1:13">
      <c r="A52" s="313">
        <v>2001</v>
      </c>
      <c r="B52" s="314">
        <v>25945</v>
      </c>
      <c r="C52" s="315">
        <v>21973</v>
      </c>
      <c r="D52" s="314">
        <v>73949</v>
      </c>
      <c r="E52" s="315">
        <v>746</v>
      </c>
      <c r="F52" s="314">
        <v>201467</v>
      </c>
      <c r="G52" s="315">
        <v>2041</v>
      </c>
      <c r="H52" s="314">
        <v>81436</v>
      </c>
      <c r="I52" s="315">
        <v>111848</v>
      </c>
      <c r="J52" s="314">
        <v>0</v>
      </c>
      <c r="K52" s="315">
        <v>15855</v>
      </c>
      <c r="L52" s="314">
        <v>2166</v>
      </c>
      <c r="M52" s="315">
        <v>537426</v>
      </c>
    </row>
    <row r="53" spans="1:13">
      <c r="A53" s="316">
        <v>2000</v>
      </c>
      <c r="B53" s="58">
        <v>12825</v>
      </c>
      <c r="C53" s="317">
        <v>16979.149682646999</v>
      </c>
      <c r="D53" s="58">
        <v>53642.791828838999</v>
      </c>
      <c r="E53" s="317">
        <v>369</v>
      </c>
      <c r="F53" s="58">
        <v>120712.334367274</v>
      </c>
      <c r="G53" s="317">
        <v>1220</v>
      </c>
      <c r="H53" s="58">
        <v>58806.409749902996</v>
      </c>
      <c r="I53" s="317">
        <v>64946.771243707</v>
      </c>
      <c r="J53" s="58">
        <v>953</v>
      </c>
      <c r="K53" s="317">
        <v>9237.8499504190004</v>
      </c>
      <c r="L53" s="58">
        <v>2087.1434725110003</v>
      </c>
      <c r="M53" s="317">
        <v>341779.45029529999</v>
      </c>
    </row>
    <row r="54" spans="1:13" ht="13.5" thickBot="1">
      <c r="A54" s="68">
        <v>1999</v>
      </c>
      <c r="B54" s="91">
        <v>6685</v>
      </c>
      <c r="C54" s="90">
        <v>11569.743435217999</v>
      </c>
      <c r="D54" s="318">
        <v>31210.369927989999</v>
      </c>
      <c r="E54" s="319">
        <v>267</v>
      </c>
      <c r="F54" s="318">
        <v>104038.80920704399</v>
      </c>
      <c r="G54" s="319">
        <v>820</v>
      </c>
      <c r="H54" s="318">
        <v>35624.692821883</v>
      </c>
      <c r="I54" s="319">
        <v>54668.029172390001</v>
      </c>
      <c r="J54" s="318">
        <v>42</v>
      </c>
      <c r="K54" s="319">
        <v>5134.9955284529997</v>
      </c>
      <c r="L54" s="318">
        <v>1156.6233666600001</v>
      </c>
      <c r="M54" s="319">
        <v>251217.26345963799</v>
      </c>
    </row>
    <row r="58" spans="1:13" ht="13.5" thickBot="1"/>
    <row r="59" spans="1:13" ht="13.5" thickBot="1">
      <c r="A59" s="609" t="s">
        <v>1909</v>
      </c>
    </row>
  </sheetData>
  <mergeCells count="18">
    <mergeCell ref="H9:K9"/>
    <mergeCell ref="B10:B12"/>
    <mergeCell ref="C10:C12"/>
    <mergeCell ref="D10:D12"/>
    <mergeCell ref="E10:E12"/>
    <mergeCell ref="F10:F12"/>
    <mergeCell ref="G10:G12"/>
    <mergeCell ref="J10:J12"/>
    <mergeCell ref="A5:G5"/>
    <mergeCell ref="H5:M5"/>
    <mergeCell ref="A8:A12"/>
    <mergeCell ref="B8:C8"/>
    <mergeCell ref="D8:E8"/>
    <mergeCell ref="F8:G8"/>
    <mergeCell ref="H8:K8"/>
    <mergeCell ref="B9:C9"/>
    <mergeCell ref="D9:E9"/>
    <mergeCell ref="F9:G9"/>
  </mergeCells>
  <phoneticPr fontId="5" type="noConversion"/>
  <hyperlinks>
    <hyperlink ref="A1" location="icindekiler!A11" display="İÇİNDEKİLER"/>
    <hyperlink ref="A2" location="Index!A11" display="INDEX"/>
    <hyperlink ref="B1" location="'46B'!A59" display="▼"/>
    <hyperlink ref="A59" location="'46B'!A1" display="▲"/>
  </hyperlinks>
  <pageMargins left="0.75" right="0.75" top="1" bottom="1" header="0.5" footer="0.5"/>
  <pageSetup paperSize="9" scale="65" orientation="portrait" horizontalDpi="300" verticalDpi="300" r:id="rId1"/>
  <headerFooter alignWithMargins="0"/>
  <webPublishItems count="1">
    <webPublishItem id="18237" divId="Tablolar son_18237" sourceType="sheet" destinationFile="F:\karıştı valla\Tablolar\Tablolar Son\46B.htm"/>
  </webPublishItem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"/>
    </sheetView>
  </sheetViews>
  <sheetFormatPr defaultRowHeight="12.75"/>
  <cols>
    <col min="1" max="1" width="21.28515625" style="1" customWidth="1"/>
    <col min="2" max="2" width="17.7109375" style="1" customWidth="1"/>
    <col min="3" max="3" width="16.7109375" style="1" customWidth="1"/>
    <col min="4" max="4" width="14.5703125" style="1" customWidth="1"/>
    <col min="5" max="5" width="14.7109375" style="1" customWidth="1"/>
    <col min="6" max="6" width="13.140625" style="1" customWidth="1"/>
    <col min="7" max="7" width="11.85546875" style="1" customWidth="1"/>
    <col min="8" max="8" width="13.5703125" style="1" customWidth="1"/>
    <col min="9" max="9" width="16" style="1" customWidth="1"/>
    <col min="10" max="10" width="10.140625" style="1" bestFit="1" customWidth="1"/>
    <col min="11" max="16384" width="9.140625" style="1"/>
  </cols>
  <sheetData>
    <row r="1" spans="1:10">
      <c r="A1" s="7" t="s">
        <v>1438</v>
      </c>
      <c r="B1" s="546" t="s">
        <v>1908</v>
      </c>
    </row>
    <row r="2" spans="1:10">
      <c r="A2" s="179" t="s">
        <v>1437</v>
      </c>
    </row>
    <row r="3" spans="1:10">
      <c r="A3" s="26" t="s">
        <v>2200</v>
      </c>
      <c r="J3" s="27" t="s">
        <v>2201</v>
      </c>
    </row>
    <row r="4" spans="1:10">
      <c r="A4" s="26"/>
    </row>
    <row r="5" spans="1:10">
      <c r="A5" s="703" t="s">
        <v>491</v>
      </c>
      <c r="B5" s="703"/>
      <c r="C5" s="703"/>
      <c r="D5" s="703"/>
      <c r="E5" s="703"/>
      <c r="F5" s="703"/>
      <c r="G5" s="703"/>
      <c r="H5" s="703"/>
      <c r="I5" s="703"/>
      <c r="J5" s="703"/>
    </row>
    <row r="6" spans="1:10">
      <c r="A6" s="703"/>
      <c r="B6" s="703"/>
      <c r="C6" s="703"/>
      <c r="D6" s="703"/>
      <c r="E6" s="703"/>
      <c r="F6" s="703"/>
      <c r="G6" s="703"/>
      <c r="H6" s="703"/>
      <c r="I6" s="703"/>
      <c r="J6" s="703"/>
    </row>
    <row r="7" spans="1:10">
      <c r="A7" s="727" t="s">
        <v>492</v>
      </c>
      <c r="B7" s="727"/>
      <c r="C7" s="727"/>
      <c r="D7" s="727"/>
      <c r="E7" s="727"/>
      <c r="F7" s="727"/>
      <c r="G7" s="727"/>
      <c r="H7" s="727"/>
      <c r="I7" s="727"/>
      <c r="J7" s="727"/>
    </row>
    <row r="8" spans="1:10">
      <c r="A8" s="727"/>
      <c r="B8" s="727"/>
      <c r="C8" s="727"/>
      <c r="D8" s="727"/>
      <c r="E8" s="727"/>
      <c r="F8" s="727"/>
      <c r="G8" s="727"/>
      <c r="H8" s="727"/>
      <c r="I8" s="727"/>
      <c r="J8" s="727"/>
    </row>
    <row r="9" spans="1:10" ht="13.5" thickBot="1">
      <c r="A9" s="26"/>
      <c r="B9" s="8"/>
      <c r="C9" s="8"/>
      <c r="D9" s="8"/>
      <c r="E9" s="8"/>
      <c r="F9" s="8"/>
      <c r="G9" s="8"/>
      <c r="H9" s="8"/>
      <c r="I9" s="8"/>
      <c r="J9" s="8"/>
    </row>
    <row r="10" spans="1:10" ht="13.5" customHeight="1" thickBot="1">
      <c r="A10" s="697" t="s">
        <v>2017</v>
      </c>
      <c r="B10" s="677" t="s">
        <v>1935</v>
      </c>
      <c r="C10" s="678"/>
      <c r="D10" s="678"/>
      <c r="E10" s="678"/>
      <c r="F10" s="678"/>
      <c r="G10" s="678"/>
      <c r="H10" s="678"/>
      <c r="I10" s="679"/>
    </row>
    <row r="11" spans="1:10" ht="13.5" customHeight="1" thickBot="1">
      <c r="A11" s="698"/>
      <c r="B11" s="677" t="s">
        <v>1933</v>
      </c>
      <c r="C11" s="678"/>
      <c r="D11" s="678"/>
      <c r="E11" s="679"/>
      <c r="F11" s="682" t="s">
        <v>823</v>
      </c>
      <c r="G11" s="682" t="s">
        <v>822</v>
      </c>
      <c r="H11" s="30"/>
      <c r="I11" s="30"/>
    </row>
    <row r="12" spans="1:10" ht="12.75" customHeight="1">
      <c r="A12" s="698"/>
      <c r="B12" s="39" t="s">
        <v>699</v>
      </c>
      <c r="C12" s="111" t="s">
        <v>620</v>
      </c>
      <c r="D12" s="74" t="s">
        <v>1829</v>
      </c>
      <c r="E12" s="39" t="s">
        <v>1830</v>
      </c>
      <c r="F12" s="686"/>
      <c r="G12" s="686"/>
      <c r="H12" s="112" t="s">
        <v>1833</v>
      </c>
      <c r="I12" s="112" t="s">
        <v>1834</v>
      </c>
    </row>
    <row r="13" spans="1:10" ht="20.25" customHeight="1">
      <c r="A13" s="698"/>
      <c r="B13" s="115" t="s">
        <v>706</v>
      </c>
      <c r="C13" s="31" t="s">
        <v>622</v>
      </c>
      <c r="D13" s="116" t="s">
        <v>1841</v>
      </c>
      <c r="E13" s="115" t="s">
        <v>1842</v>
      </c>
      <c r="F13" s="686"/>
      <c r="G13" s="686"/>
      <c r="H13" s="31" t="s">
        <v>1845</v>
      </c>
      <c r="I13" s="31" t="s">
        <v>1846</v>
      </c>
    </row>
    <row r="14" spans="1:10" ht="20.25" customHeight="1" thickBot="1">
      <c r="A14" s="699"/>
      <c r="B14" s="118"/>
      <c r="C14" s="119"/>
      <c r="D14" s="120"/>
      <c r="E14" s="118"/>
      <c r="F14" s="683"/>
      <c r="G14" s="683"/>
      <c r="H14" s="41"/>
      <c r="I14" s="41"/>
    </row>
    <row r="15" spans="1:10">
      <c r="A15" s="104" t="s">
        <v>2179</v>
      </c>
      <c r="B15" s="30"/>
      <c r="C15" s="105"/>
      <c r="D15" s="30"/>
      <c r="E15" s="105"/>
      <c r="F15" s="30"/>
      <c r="G15" s="105"/>
      <c r="H15" s="30"/>
      <c r="I15" s="30"/>
    </row>
    <row r="16" spans="1:10">
      <c r="A16" s="59" t="s">
        <v>664</v>
      </c>
      <c r="B16" s="35"/>
      <c r="C16" s="8"/>
      <c r="D16" s="35"/>
      <c r="E16" s="8"/>
      <c r="F16" s="35"/>
      <c r="G16" s="8"/>
      <c r="H16" s="35"/>
      <c r="I16" s="35"/>
    </row>
    <row r="17" spans="1:10">
      <c r="A17" s="89" t="s">
        <v>665</v>
      </c>
      <c r="B17" s="79">
        <v>0</v>
      </c>
      <c r="C17" s="70">
        <v>0</v>
      </c>
      <c r="D17" s="79">
        <v>5760</v>
      </c>
      <c r="E17" s="70">
        <v>485</v>
      </c>
      <c r="F17" s="79">
        <v>1800</v>
      </c>
      <c r="G17" s="70">
        <v>457</v>
      </c>
      <c r="H17" s="79">
        <v>2130</v>
      </c>
      <c r="I17" s="79">
        <v>10632</v>
      </c>
      <c r="J17" s="323"/>
    </row>
    <row r="18" spans="1:10">
      <c r="A18" s="89" t="s">
        <v>666</v>
      </c>
      <c r="B18" s="79">
        <v>137</v>
      </c>
      <c r="C18" s="70">
        <v>0</v>
      </c>
      <c r="D18" s="79">
        <v>0</v>
      </c>
      <c r="E18" s="70">
        <v>0</v>
      </c>
      <c r="F18" s="79">
        <v>0</v>
      </c>
      <c r="G18" s="70">
        <v>0</v>
      </c>
      <c r="H18" s="79">
        <v>206</v>
      </c>
      <c r="I18" s="79">
        <v>343</v>
      </c>
      <c r="J18" s="323"/>
    </row>
    <row r="19" spans="1:10" ht="13.5" thickBot="1">
      <c r="A19" s="89" t="s">
        <v>2197</v>
      </c>
      <c r="B19" s="79">
        <v>1972</v>
      </c>
      <c r="C19" s="70">
        <v>0</v>
      </c>
      <c r="D19" s="79">
        <v>62119</v>
      </c>
      <c r="E19" s="70">
        <v>5852</v>
      </c>
      <c r="F19" s="79">
        <v>5984</v>
      </c>
      <c r="G19" s="70">
        <v>1632</v>
      </c>
      <c r="H19" s="79">
        <v>4359</v>
      </c>
      <c r="I19" s="79">
        <v>81918</v>
      </c>
      <c r="J19" s="323"/>
    </row>
    <row r="20" spans="1:10" ht="13.5" thickBot="1">
      <c r="A20" s="195" t="s">
        <v>1868</v>
      </c>
      <c r="B20" s="311">
        <v>2109</v>
      </c>
      <c r="C20" s="311">
        <v>0</v>
      </c>
      <c r="D20" s="311">
        <v>67879</v>
      </c>
      <c r="E20" s="311">
        <v>6337</v>
      </c>
      <c r="F20" s="311">
        <v>7784</v>
      </c>
      <c r="G20" s="311">
        <v>2089</v>
      </c>
      <c r="H20" s="311">
        <v>6695</v>
      </c>
      <c r="I20" s="311">
        <v>92893</v>
      </c>
    </row>
    <row r="21" spans="1:10">
      <c r="A21" s="607"/>
      <c r="B21" s="608"/>
      <c r="C21" s="608"/>
      <c r="D21" s="608"/>
      <c r="E21" s="608"/>
      <c r="F21" s="608"/>
      <c r="G21" s="608"/>
      <c r="H21" s="608"/>
      <c r="I21" s="608"/>
    </row>
    <row r="22" spans="1:10">
      <c r="A22" s="607"/>
      <c r="B22" s="608"/>
      <c r="C22" s="608"/>
      <c r="D22" s="608"/>
      <c r="E22" s="608"/>
      <c r="F22" s="608"/>
      <c r="G22" s="608"/>
      <c r="H22" s="608"/>
      <c r="I22" s="608"/>
    </row>
    <row r="23" spans="1:10">
      <c r="A23" s="176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13.5" thickBot="1">
      <c r="A24" s="176"/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3.5" customHeight="1" thickBot="1">
      <c r="A25" s="697" t="s">
        <v>2017</v>
      </c>
      <c r="B25" s="677" t="s">
        <v>449</v>
      </c>
      <c r="C25" s="678"/>
      <c r="D25" s="678"/>
      <c r="E25" s="678"/>
      <c r="F25" s="678"/>
      <c r="G25" s="678"/>
      <c r="H25" s="678"/>
      <c r="I25" s="678"/>
      <c r="J25" s="679"/>
    </row>
    <row r="26" spans="1:10" ht="13.5" customHeight="1" thickBot="1">
      <c r="A26" s="698"/>
      <c r="B26" s="677" t="s">
        <v>820</v>
      </c>
      <c r="C26" s="678"/>
      <c r="D26" s="678"/>
      <c r="E26" s="679"/>
      <c r="F26" s="30"/>
      <c r="G26" s="682" t="s">
        <v>821</v>
      </c>
      <c r="H26" s="12"/>
      <c r="I26" s="30"/>
      <c r="J26" s="40" t="s">
        <v>1828</v>
      </c>
    </row>
    <row r="27" spans="1:10" ht="12.75" customHeight="1">
      <c r="A27" s="698"/>
      <c r="B27" s="39" t="s">
        <v>1835</v>
      </c>
      <c r="C27" s="39" t="s">
        <v>1836</v>
      </c>
      <c r="D27" s="39" t="s">
        <v>1837</v>
      </c>
      <c r="E27" s="39" t="s">
        <v>1838</v>
      </c>
      <c r="F27" s="112" t="s">
        <v>1839</v>
      </c>
      <c r="G27" s="686"/>
      <c r="H27" s="114" t="s">
        <v>679</v>
      </c>
      <c r="I27" s="112" t="s">
        <v>1838</v>
      </c>
      <c r="J27" s="110" t="s">
        <v>702</v>
      </c>
    </row>
    <row r="28" spans="1:10" ht="12.75" customHeight="1">
      <c r="A28" s="698"/>
      <c r="B28" s="114" t="s">
        <v>1847</v>
      </c>
      <c r="C28" s="114" t="s">
        <v>677</v>
      </c>
      <c r="D28" s="114" t="s">
        <v>1847</v>
      </c>
      <c r="E28" s="115" t="s">
        <v>1848</v>
      </c>
      <c r="F28" s="31" t="s">
        <v>1494</v>
      </c>
      <c r="G28" s="686"/>
      <c r="H28" s="115" t="s">
        <v>1495</v>
      </c>
      <c r="I28" s="31" t="s">
        <v>1848</v>
      </c>
      <c r="J28" s="117" t="s">
        <v>708</v>
      </c>
    </row>
    <row r="29" spans="1:10" ht="13.5" customHeight="1" thickBot="1">
      <c r="A29" s="699"/>
      <c r="B29" s="32" t="s">
        <v>1496</v>
      </c>
      <c r="C29" s="32" t="s">
        <v>1780</v>
      </c>
      <c r="D29" s="32" t="s">
        <v>1781</v>
      </c>
      <c r="E29" s="121"/>
      <c r="F29" s="41"/>
      <c r="G29" s="683"/>
      <c r="H29" s="121"/>
      <c r="I29" s="41"/>
      <c r="J29" s="33" t="s">
        <v>1850</v>
      </c>
    </row>
    <row r="30" spans="1:10">
      <c r="A30" s="104" t="s">
        <v>2179</v>
      </c>
      <c r="B30" s="30"/>
      <c r="C30" s="105"/>
      <c r="D30" s="30"/>
      <c r="E30" s="105"/>
      <c r="F30" s="30"/>
      <c r="G30" s="105"/>
      <c r="H30" s="30"/>
      <c r="I30" s="30"/>
      <c r="J30" s="30"/>
    </row>
    <row r="31" spans="1:10">
      <c r="A31" s="59" t="s">
        <v>2196</v>
      </c>
      <c r="B31" s="35"/>
      <c r="C31" s="8"/>
      <c r="D31" s="35"/>
      <c r="E31" s="8"/>
      <c r="F31" s="35"/>
      <c r="G31" s="8"/>
      <c r="H31" s="35"/>
      <c r="I31" s="35"/>
      <c r="J31" s="35"/>
    </row>
    <row r="32" spans="1:10">
      <c r="A32" s="89" t="s">
        <v>665</v>
      </c>
      <c r="B32" s="79">
        <v>2996</v>
      </c>
      <c r="C32" s="70">
        <v>220</v>
      </c>
      <c r="D32" s="79">
        <v>169</v>
      </c>
      <c r="E32" s="70">
        <v>63</v>
      </c>
      <c r="F32" s="79">
        <v>0</v>
      </c>
      <c r="G32" s="70">
        <v>425</v>
      </c>
      <c r="H32" s="79">
        <v>2754</v>
      </c>
      <c r="I32" s="79">
        <v>0</v>
      </c>
      <c r="J32" s="79">
        <v>6627</v>
      </c>
    </row>
    <row r="33" spans="1:10">
      <c r="A33" s="89" t="s">
        <v>666</v>
      </c>
      <c r="B33" s="79">
        <v>20</v>
      </c>
      <c r="C33" s="70">
        <v>46</v>
      </c>
      <c r="D33" s="79">
        <v>6</v>
      </c>
      <c r="E33" s="70">
        <v>0</v>
      </c>
      <c r="F33" s="79">
        <v>0</v>
      </c>
      <c r="G33" s="70">
        <v>102</v>
      </c>
      <c r="H33" s="79">
        <v>0</v>
      </c>
      <c r="I33" s="79">
        <v>0</v>
      </c>
      <c r="J33" s="79">
        <v>174</v>
      </c>
    </row>
    <row r="34" spans="1:10" ht="13.5" thickBot="1">
      <c r="A34" s="89" t="s">
        <v>2197</v>
      </c>
      <c r="B34" s="79">
        <v>13727</v>
      </c>
      <c r="C34" s="70">
        <v>2241</v>
      </c>
      <c r="D34" s="79">
        <v>358</v>
      </c>
      <c r="E34" s="70">
        <v>357</v>
      </c>
      <c r="F34" s="79">
        <v>0</v>
      </c>
      <c r="G34" s="70">
        <v>13138</v>
      </c>
      <c r="H34" s="79">
        <v>15891</v>
      </c>
      <c r="I34" s="79">
        <v>1264</v>
      </c>
      <c r="J34" s="79">
        <v>46976</v>
      </c>
    </row>
    <row r="35" spans="1:10" ht="13.5" thickBot="1">
      <c r="A35" s="195" t="s">
        <v>1868</v>
      </c>
      <c r="B35" s="311">
        <v>16743</v>
      </c>
      <c r="C35" s="311">
        <v>2507</v>
      </c>
      <c r="D35" s="311">
        <v>533</v>
      </c>
      <c r="E35" s="311">
        <v>420</v>
      </c>
      <c r="F35" s="311">
        <v>0</v>
      </c>
      <c r="G35" s="311">
        <v>13665</v>
      </c>
      <c r="H35" s="311">
        <v>18645</v>
      </c>
      <c r="I35" s="311">
        <v>1264</v>
      </c>
      <c r="J35" s="311">
        <v>53777</v>
      </c>
    </row>
    <row r="38" spans="1:10" ht="13.5" thickBot="1"/>
    <row r="39" spans="1:10" ht="13.5" thickBot="1">
      <c r="A39" s="609" t="s">
        <v>1909</v>
      </c>
    </row>
  </sheetData>
  <mergeCells count="11">
    <mergeCell ref="A25:A29"/>
    <mergeCell ref="B25:J25"/>
    <mergeCell ref="B26:E26"/>
    <mergeCell ref="G26:G29"/>
    <mergeCell ref="A5:J6"/>
    <mergeCell ref="A7:J8"/>
    <mergeCell ref="A10:A14"/>
    <mergeCell ref="B10:I10"/>
    <mergeCell ref="B11:E11"/>
    <mergeCell ref="F11:F14"/>
    <mergeCell ref="G11:G14"/>
  </mergeCells>
  <phoneticPr fontId="2" type="noConversion"/>
  <hyperlinks>
    <hyperlink ref="A1" location="icindekiler!A11" display="İÇİNDEKİLER"/>
    <hyperlink ref="A2" location="Index!A11" display="INDEX"/>
    <hyperlink ref="B1" location="'47'!A39" display="▼"/>
    <hyperlink ref="A39" location="'47'!A1" display="▲"/>
  </hyperlinks>
  <pageMargins left="0.38" right="0.28999999999999998" top="1" bottom="1" header="0.5" footer="0.5"/>
  <pageSetup paperSize="9" scale="65" orientation="portrait" horizontalDpi="300" verticalDpi="300" r:id="rId1"/>
  <headerFooter alignWithMargins="0"/>
  <webPublishItems count="1">
    <webPublishItem id="20217" divId="Tablolar son_20217" sourceType="sheet" destinationFile="F:\karıştı valla\Tablolar\Tablolar Son\47.htm"/>
  </webPublishItem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A3" sqref="A3"/>
    </sheetView>
  </sheetViews>
  <sheetFormatPr defaultRowHeight="12.75"/>
  <cols>
    <col min="1" max="1" width="22.28515625" style="1" customWidth="1"/>
    <col min="2" max="2" width="22.42578125" style="1" customWidth="1"/>
    <col min="3" max="3" width="16.42578125" style="1" customWidth="1"/>
    <col min="4" max="4" width="16.28515625" style="1" customWidth="1"/>
    <col min="5" max="5" width="22.140625" style="1" customWidth="1"/>
    <col min="6" max="16384" width="9.140625" style="1"/>
  </cols>
  <sheetData>
    <row r="1" spans="1:5">
      <c r="A1" s="7" t="s">
        <v>1438</v>
      </c>
      <c r="B1" s="546" t="s">
        <v>1908</v>
      </c>
    </row>
    <row r="2" spans="1:5">
      <c r="A2" s="179" t="s">
        <v>1437</v>
      </c>
    </row>
    <row r="3" spans="1:5">
      <c r="A3" s="26" t="s">
        <v>2210</v>
      </c>
      <c r="E3" s="27" t="s">
        <v>2211</v>
      </c>
    </row>
    <row r="5" spans="1:5" ht="15.75">
      <c r="A5" s="714" t="s">
        <v>474</v>
      </c>
      <c r="B5" s="714"/>
      <c r="C5" s="714"/>
      <c r="D5" s="714"/>
      <c r="E5" s="714"/>
    </row>
    <row r="6" spans="1:5" ht="14.25">
      <c r="A6" s="858" t="s">
        <v>475</v>
      </c>
      <c r="B6" s="858"/>
      <c r="C6" s="858"/>
      <c r="D6" s="858"/>
      <c r="E6" s="858"/>
    </row>
    <row r="7" spans="1:5">
      <c r="A7" s="25"/>
      <c r="B7" s="25"/>
      <c r="C7" s="25"/>
      <c r="D7" s="25"/>
      <c r="E7" s="25"/>
    </row>
    <row r="8" spans="1:5" ht="13.5" thickBot="1">
      <c r="A8" s="25"/>
      <c r="B8" s="25"/>
      <c r="C8" s="25"/>
      <c r="D8" s="25"/>
      <c r="E8" s="25"/>
    </row>
    <row r="9" spans="1:5" ht="12.75" customHeight="1">
      <c r="A9" s="697" t="s">
        <v>1620</v>
      </c>
      <c r="B9" s="682" t="s">
        <v>2212</v>
      </c>
      <c r="C9" s="682" t="s">
        <v>2213</v>
      </c>
      <c r="D9" s="682" t="s">
        <v>2214</v>
      </c>
      <c r="E9" s="682" t="s">
        <v>2215</v>
      </c>
    </row>
    <row r="10" spans="1:5" ht="12.75" customHeight="1">
      <c r="A10" s="698"/>
      <c r="B10" s="686"/>
      <c r="C10" s="686"/>
      <c r="D10" s="686"/>
      <c r="E10" s="686"/>
    </row>
    <row r="11" spans="1:5" ht="12.75" customHeight="1">
      <c r="A11" s="698"/>
      <c r="B11" s="857" t="s">
        <v>2216</v>
      </c>
      <c r="C11" s="857" t="s">
        <v>2217</v>
      </c>
      <c r="D11" s="857" t="s">
        <v>2218</v>
      </c>
      <c r="E11" s="857" t="s">
        <v>2219</v>
      </c>
    </row>
    <row r="12" spans="1:5" ht="12.75" customHeight="1">
      <c r="A12" s="698"/>
      <c r="B12" s="857"/>
      <c r="C12" s="857"/>
      <c r="D12" s="857"/>
      <c r="E12" s="857"/>
    </row>
    <row r="13" spans="1:5" ht="13.5" customHeight="1" thickBot="1">
      <c r="A13" s="699"/>
      <c r="B13" s="644"/>
      <c r="C13" s="645"/>
      <c r="D13" s="645"/>
      <c r="E13" s="645"/>
    </row>
    <row r="14" spans="1:5">
      <c r="A14" s="57" t="s">
        <v>1928</v>
      </c>
      <c r="B14" s="76"/>
      <c r="C14" s="76"/>
      <c r="D14" s="70"/>
      <c r="E14" s="76"/>
    </row>
    <row r="15" spans="1:5">
      <c r="A15" s="542" t="s">
        <v>626</v>
      </c>
      <c r="B15" s="79"/>
      <c r="C15" s="79"/>
      <c r="D15" s="70"/>
      <c r="E15" s="79"/>
    </row>
    <row r="16" spans="1:5">
      <c r="A16" s="59" t="s">
        <v>627</v>
      </c>
      <c r="B16" s="79">
        <v>75</v>
      </c>
      <c r="C16" s="79">
        <v>44</v>
      </c>
      <c r="D16" s="70">
        <v>8</v>
      </c>
      <c r="E16" s="79">
        <v>111</v>
      </c>
    </row>
    <row r="17" spans="1:5">
      <c r="A17" s="59" t="s">
        <v>628</v>
      </c>
      <c r="B17" s="79">
        <v>904</v>
      </c>
      <c r="C17" s="79">
        <v>122</v>
      </c>
      <c r="D17" s="70">
        <v>123</v>
      </c>
      <c r="E17" s="79">
        <v>903</v>
      </c>
    </row>
    <row r="18" spans="1:5">
      <c r="A18" s="59" t="s">
        <v>629</v>
      </c>
      <c r="B18" s="79">
        <v>916</v>
      </c>
      <c r="C18" s="79">
        <v>182</v>
      </c>
      <c r="D18" s="79">
        <v>80</v>
      </c>
      <c r="E18" s="79">
        <v>1018</v>
      </c>
    </row>
    <row r="19" spans="1:5">
      <c r="A19" s="59" t="s">
        <v>630</v>
      </c>
      <c r="B19" s="79">
        <v>288</v>
      </c>
      <c r="C19" s="79">
        <v>124</v>
      </c>
      <c r="D19" s="79">
        <v>63</v>
      </c>
      <c r="E19" s="79">
        <v>349</v>
      </c>
    </row>
    <row r="20" spans="1:5">
      <c r="A20" s="60" t="s">
        <v>631</v>
      </c>
      <c r="B20" s="79">
        <v>1424</v>
      </c>
      <c r="C20" s="79">
        <v>280</v>
      </c>
      <c r="D20" s="79">
        <v>331</v>
      </c>
      <c r="E20" s="79">
        <v>1373</v>
      </c>
    </row>
    <row r="21" spans="1:5">
      <c r="A21" s="59" t="s">
        <v>632</v>
      </c>
      <c r="B21" s="87">
        <v>1169</v>
      </c>
      <c r="C21" s="87">
        <v>310</v>
      </c>
      <c r="D21" s="87">
        <v>119</v>
      </c>
      <c r="E21" s="87">
        <v>1360</v>
      </c>
    </row>
    <row r="22" spans="1:5">
      <c r="A22" s="59" t="s">
        <v>633</v>
      </c>
      <c r="B22" s="79">
        <v>327</v>
      </c>
      <c r="C22" s="79">
        <v>68</v>
      </c>
      <c r="D22" s="79">
        <v>37</v>
      </c>
      <c r="E22" s="79">
        <v>358</v>
      </c>
    </row>
    <row r="23" spans="1:5">
      <c r="A23" s="59" t="s">
        <v>634</v>
      </c>
      <c r="B23" s="79">
        <v>345</v>
      </c>
      <c r="C23" s="79">
        <v>93</v>
      </c>
      <c r="D23" s="79">
        <v>65</v>
      </c>
      <c r="E23" s="79">
        <v>373</v>
      </c>
    </row>
    <row r="24" spans="1:5">
      <c r="A24" s="59" t="s">
        <v>635</v>
      </c>
      <c r="B24" s="79">
        <v>307</v>
      </c>
      <c r="C24" s="79">
        <v>101</v>
      </c>
      <c r="D24" s="79">
        <v>61</v>
      </c>
      <c r="E24" s="79">
        <v>347</v>
      </c>
    </row>
    <row r="25" spans="1:5">
      <c r="A25" s="60" t="s">
        <v>636</v>
      </c>
      <c r="B25" s="85">
        <v>164</v>
      </c>
      <c r="C25" s="85">
        <v>0</v>
      </c>
      <c r="D25" s="85">
        <v>0</v>
      </c>
      <c r="E25" s="85">
        <v>164</v>
      </c>
    </row>
    <row r="26" spans="1:5">
      <c r="A26" s="59" t="s">
        <v>637</v>
      </c>
      <c r="B26" s="79">
        <v>0</v>
      </c>
      <c r="C26" s="79">
        <v>0</v>
      </c>
      <c r="D26" s="79">
        <v>0</v>
      </c>
      <c r="E26" s="79">
        <v>0</v>
      </c>
    </row>
    <row r="27" spans="1:5">
      <c r="A27" s="59" t="s">
        <v>638</v>
      </c>
      <c r="B27" s="79">
        <v>249</v>
      </c>
      <c r="C27" s="79">
        <v>287</v>
      </c>
      <c r="D27" s="79">
        <v>123</v>
      </c>
      <c r="E27" s="79">
        <v>413</v>
      </c>
    </row>
    <row r="28" spans="1:5">
      <c r="A28" s="59" t="s">
        <v>639</v>
      </c>
      <c r="B28" s="79">
        <v>69</v>
      </c>
      <c r="C28" s="79">
        <v>9</v>
      </c>
      <c r="D28" s="79">
        <v>11</v>
      </c>
      <c r="E28" s="79">
        <v>67</v>
      </c>
    </row>
    <row r="29" spans="1:5">
      <c r="A29" s="59" t="s">
        <v>640</v>
      </c>
      <c r="B29" s="79">
        <v>293</v>
      </c>
      <c r="C29" s="79">
        <v>119</v>
      </c>
      <c r="D29" s="79">
        <v>65</v>
      </c>
      <c r="E29" s="79">
        <v>347</v>
      </c>
    </row>
    <row r="30" spans="1:5">
      <c r="A30" s="60" t="s">
        <v>641</v>
      </c>
      <c r="B30" s="79">
        <v>0</v>
      </c>
      <c r="C30" s="79">
        <v>0</v>
      </c>
      <c r="D30" s="79">
        <v>0</v>
      </c>
      <c r="E30" s="79">
        <v>0</v>
      </c>
    </row>
    <row r="31" spans="1:5">
      <c r="A31" s="59" t="s">
        <v>2332</v>
      </c>
      <c r="B31" s="87">
        <v>925</v>
      </c>
      <c r="C31" s="87">
        <v>169</v>
      </c>
      <c r="D31" s="87">
        <v>122</v>
      </c>
      <c r="E31" s="87">
        <v>972</v>
      </c>
    </row>
    <row r="32" spans="1:5">
      <c r="A32" s="59" t="s">
        <v>2333</v>
      </c>
      <c r="B32" s="79">
        <v>546</v>
      </c>
      <c r="C32" s="79">
        <v>131</v>
      </c>
      <c r="D32" s="79">
        <v>82</v>
      </c>
      <c r="E32" s="79">
        <v>595</v>
      </c>
    </row>
    <row r="33" spans="1:5">
      <c r="A33" s="59" t="s">
        <v>2334</v>
      </c>
      <c r="B33" s="79">
        <v>262</v>
      </c>
      <c r="C33" s="79">
        <v>95</v>
      </c>
      <c r="D33" s="79">
        <v>81</v>
      </c>
      <c r="E33" s="79">
        <v>276</v>
      </c>
    </row>
    <row r="34" spans="1:5">
      <c r="A34" s="59" t="s">
        <v>2335</v>
      </c>
      <c r="B34" s="79">
        <v>249</v>
      </c>
      <c r="C34" s="79">
        <v>79</v>
      </c>
      <c r="D34" s="79">
        <v>67</v>
      </c>
      <c r="E34" s="79">
        <v>261</v>
      </c>
    </row>
    <row r="35" spans="1:5">
      <c r="A35" s="60" t="s">
        <v>2336</v>
      </c>
      <c r="B35" s="85">
        <v>309</v>
      </c>
      <c r="C35" s="85">
        <v>49</v>
      </c>
      <c r="D35" s="85">
        <v>55</v>
      </c>
      <c r="E35" s="85">
        <v>303</v>
      </c>
    </row>
    <row r="36" spans="1:5">
      <c r="A36" s="59" t="s">
        <v>2337</v>
      </c>
      <c r="B36" s="79">
        <v>951</v>
      </c>
      <c r="C36" s="79">
        <v>269</v>
      </c>
      <c r="D36" s="79">
        <v>195</v>
      </c>
      <c r="E36" s="79">
        <v>1025</v>
      </c>
    </row>
    <row r="37" spans="1:5">
      <c r="A37" s="59" t="s">
        <v>2338</v>
      </c>
      <c r="B37" s="79">
        <v>74</v>
      </c>
      <c r="C37" s="79">
        <v>0</v>
      </c>
      <c r="D37" s="79">
        <v>74</v>
      </c>
      <c r="E37" s="79">
        <v>0</v>
      </c>
    </row>
    <row r="38" spans="1:5">
      <c r="A38" s="59" t="s">
        <v>2339</v>
      </c>
      <c r="B38" s="79">
        <v>713</v>
      </c>
      <c r="C38" s="79">
        <v>85</v>
      </c>
      <c r="D38" s="79">
        <v>71</v>
      </c>
      <c r="E38" s="79">
        <v>727</v>
      </c>
    </row>
    <row r="39" spans="1:5">
      <c r="A39" s="59" t="s">
        <v>2340</v>
      </c>
      <c r="B39" s="79">
        <v>0</v>
      </c>
      <c r="C39" s="79">
        <v>0</v>
      </c>
      <c r="D39" s="79">
        <v>0</v>
      </c>
      <c r="E39" s="79">
        <v>0</v>
      </c>
    </row>
    <row r="40" spans="1:5">
      <c r="A40" s="60" t="s">
        <v>2341</v>
      </c>
      <c r="B40" s="79">
        <v>7</v>
      </c>
      <c r="C40" s="79">
        <v>0</v>
      </c>
      <c r="D40" s="79">
        <v>7</v>
      </c>
      <c r="E40" s="79">
        <v>0</v>
      </c>
    </row>
    <row r="41" spans="1:5">
      <c r="A41" s="59" t="s">
        <v>2342</v>
      </c>
      <c r="B41" s="87">
        <v>440</v>
      </c>
      <c r="C41" s="87">
        <v>107</v>
      </c>
      <c r="D41" s="87">
        <v>55</v>
      </c>
      <c r="E41" s="87">
        <v>492</v>
      </c>
    </row>
    <row r="42" spans="1:5">
      <c r="A42" s="59" t="s">
        <v>2343</v>
      </c>
      <c r="B42" s="79">
        <v>3</v>
      </c>
      <c r="C42" s="79">
        <v>0</v>
      </c>
      <c r="D42" s="79">
        <v>3</v>
      </c>
      <c r="E42" s="79">
        <v>0</v>
      </c>
    </row>
    <row r="43" spans="1:5">
      <c r="A43" s="59" t="s">
        <v>2344</v>
      </c>
      <c r="B43" s="79">
        <v>127</v>
      </c>
      <c r="C43" s="79">
        <v>0</v>
      </c>
      <c r="D43" s="79">
        <v>126</v>
      </c>
      <c r="E43" s="79">
        <v>1</v>
      </c>
    </row>
    <row r="44" spans="1:5">
      <c r="A44" s="59" t="s">
        <v>2345</v>
      </c>
      <c r="B44" s="79">
        <v>419</v>
      </c>
      <c r="C44" s="79">
        <v>119</v>
      </c>
      <c r="D44" s="79">
        <v>75</v>
      </c>
      <c r="E44" s="79">
        <v>463</v>
      </c>
    </row>
    <row r="45" spans="1:5">
      <c r="A45" s="60" t="s">
        <v>2346</v>
      </c>
      <c r="B45" s="85">
        <v>163</v>
      </c>
      <c r="C45" s="85">
        <v>47</v>
      </c>
      <c r="D45" s="85">
        <v>23</v>
      </c>
      <c r="E45" s="85">
        <v>187</v>
      </c>
    </row>
    <row r="46" spans="1:5">
      <c r="A46" s="59" t="s">
        <v>2347</v>
      </c>
      <c r="B46" s="79">
        <v>89</v>
      </c>
      <c r="C46" s="79">
        <v>7</v>
      </c>
      <c r="D46" s="79">
        <v>50</v>
      </c>
      <c r="E46" s="79">
        <v>46</v>
      </c>
    </row>
    <row r="47" spans="1:5">
      <c r="A47" s="59" t="s">
        <v>2348</v>
      </c>
      <c r="B47" s="79">
        <v>298</v>
      </c>
      <c r="C47" s="79">
        <v>49</v>
      </c>
      <c r="D47" s="79">
        <v>48</v>
      </c>
      <c r="E47" s="79">
        <v>299</v>
      </c>
    </row>
    <row r="48" spans="1:5">
      <c r="A48" s="59" t="s">
        <v>2349</v>
      </c>
      <c r="B48" s="79">
        <v>157</v>
      </c>
      <c r="C48" s="79">
        <v>25</v>
      </c>
      <c r="D48" s="79">
        <v>76</v>
      </c>
      <c r="E48" s="79">
        <v>106</v>
      </c>
    </row>
    <row r="49" spans="1:5">
      <c r="A49" s="59" t="s">
        <v>2350</v>
      </c>
      <c r="B49" s="79">
        <v>82</v>
      </c>
      <c r="C49" s="79">
        <v>65</v>
      </c>
      <c r="D49" s="79">
        <v>20</v>
      </c>
      <c r="E49" s="79">
        <v>127</v>
      </c>
    </row>
    <row r="50" spans="1:5">
      <c r="A50" s="59" t="s">
        <v>2351</v>
      </c>
      <c r="B50" s="79">
        <v>583</v>
      </c>
      <c r="C50" s="79">
        <v>111</v>
      </c>
      <c r="D50" s="79">
        <v>50</v>
      </c>
      <c r="E50" s="79">
        <v>644</v>
      </c>
    </row>
    <row r="51" spans="1:5">
      <c r="A51" s="61" t="s">
        <v>1619</v>
      </c>
      <c r="B51" s="86">
        <v>12927</v>
      </c>
      <c r="C51" s="86">
        <v>3146</v>
      </c>
      <c r="D51" s="86">
        <v>2366</v>
      </c>
      <c r="E51" s="86">
        <v>13707</v>
      </c>
    </row>
    <row r="52" spans="1:5">
      <c r="A52" s="62" t="s">
        <v>243</v>
      </c>
      <c r="B52" s="79">
        <v>131</v>
      </c>
      <c r="C52" s="79">
        <v>1</v>
      </c>
      <c r="D52" s="79">
        <v>56</v>
      </c>
      <c r="E52" s="79">
        <v>76</v>
      </c>
    </row>
    <row r="53" spans="1:5">
      <c r="A53" s="59" t="s">
        <v>2352</v>
      </c>
      <c r="B53" s="79">
        <v>321</v>
      </c>
      <c r="C53" s="79">
        <v>140</v>
      </c>
      <c r="D53" s="79">
        <v>90</v>
      </c>
      <c r="E53" s="79">
        <v>371</v>
      </c>
    </row>
    <row r="54" spans="1:5">
      <c r="A54" s="59" t="s">
        <v>244</v>
      </c>
      <c r="B54" s="79">
        <v>417</v>
      </c>
      <c r="C54" s="79">
        <v>52</v>
      </c>
      <c r="D54" s="79">
        <v>41</v>
      </c>
      <c r="E54" s="79">
        <v>428</v>
      </c>
    </row>
    <row r="55" spans="1:5">
      <c r="A55" s="59" t="s">
        <v>245</v>
      </c>
      <c r="B55" s="79">
        <v>30</v>
      </c>
      <c r="C55" s="79">
        <v>20</v>
      </c>
      <c r="D55" s="79">
        <v>14</v>
      </c>
      <c r="E55" s="79">
        <v>36</v>
      </c>
    </row>
    <row r="56" spans="1:5">
      <c r="A56" s="60" t="s">
        <v>2353</v>
      </c>
      <c r="B56" s="79">
        <v>735</v>
      </c>
      <c r="C56" s="79">
        <v>171</v>
      </c>
      <c r="D56" s="79">
        <v>82</v>
      </c>
      <c r="E56" s="79">
        <v>824</v>
      </c>
    </row>
    <row r="57" spans="1:5">
      <c r="A57" s="59" t="s">
        <v>246</v>
      </c>
      <c r="B57" s="87">
        <v>235</v>
      </c>
      <c r="C57" s="87">
        <v>49</v>
      </c>
      <c r="D57" s="87">
        <v>68</v>
      </c>
      <c r="E57" s="87">
        <v>216</v>
      </c>
    </row>
    <row r="58" spans="1:5">
      <c r="A58" s="59" t="s">
        <v>2354</v>
      </c>
      <c r="B58" s="79">
        <v>136</v>
      </c>
      <c r="C58" s="79">
        <v>15</v>
      </c>
      <c r="D58" s="79">
        <v>43</v>
      </c>
      <c r="E58" s="79">
        <v>108</v>
      </c>
    </row>
    <row r="59" spans="1:5">
      <c r="A59" s="59" t="s">
        <v>2355</v>
      </c>
      <c r="B59" s="79">
        <v>68</v>
      </c>
      <c r="C59" s="79">
        <v>4</v>
      </c>
      <c r="D59" s="79">
        <v>2</v>
      </c>
      <c r="E59" s="79">
        <v>70</v>
      </c>
    </row>
    <row r="60" spans="1:5">
      <c r="A60" s="59" t="s">
        <v>434</v>
      </c>
      <c r="B60" s="79">
        <v>15</v>
      </c>
      <c r="C60" s="79">
        <v>2</v>
      </c>
      <c r="D60" s="79">
        <v>2</v>
      </c>
      <c r="E60" s="79">
        <v>15</v>
      </c>
    </row>
    <row r="61" spans="1:5">
      <c r="A61" s="60" t="s">
        <v>2356</v>
      </c>
      <c r="B61" s="85">
        <v>72</v>
      </c>
      <c r="C61" s="85">
        <v>20</v>
      </c>
      <c r="D61" s="85">
        <v>16</v>
      </c>
      <c r="E61" s="85">
        <v>76</v>
      </c>
    </row>
    <row r="62" spans="1:5">
      <c r="A62" s="59" t="s">
        <v>247</v>
      </c>
      <c r="B62" s="79">
        <v>98</v>
      </c>
      <c r="C62" s="79">
        <v>5</v>
      </c>
      <c r="D62" s="79">
        <v>63</v>
      </c>
      <c r="E62" s="79">
        <v>40</v>
      </c>
    </row>
    <row r="63" spans="1:5">
      <c r="A63" s="59" t="s">
        <v>2357</v>
      </c>
      <c r="B63" s="79">
        <v>58</v>
      </c>
      <c r="C63" s="79">
        <v>0</v>
      </c>
      <c r="D63" s="79">
        <v>1</v>
      </c>
      <c r="E63" s="79">
        <v>57</v>
      </c>
    </row>
    <row r="64" spans="1:5">
      <c r="A64" s="59" t="s">
        <v>248</v>
      </c>
      <c r="B64" s="79">
        <v>0</v>
      </c>
      <c r="C64" s="79">
        <v>0</v>
      </c>
      <c r="D64" s="79">
        <v>0</v>
      </c>
      <c r="E64" s="79">
        <v>0</v>
      </c>
    </row>
    <row r="65" spans="1:5">
      <c r="A65" s="59" t="s">
        <v>2358</v>
      </c>
      <c r="B65" s="79">
        <v>52</v>
      </c>
      <c r="C65" s="79">
        <v>3</v>
      </c>
      <c r="D65" s="79">
        <v>10</v>
      </c>
      <c r="E65" s="79">
        <v>45</v>
      </c>
    </row>
    <row r="66" spans="1:5">
      <c r="A66" s="60" t="s">
        <v>2359</v>
      </c>
      <c r="B66" s="79">
        <v>91</v>
      </c>
      <c r="C66" s="79">
        <v>17</v>
      </c>
      <c r="D66" s="79">
        <v>12</v>
      </c>
      <c r="E66" s="79">
        <v>96</v>
      </c>
    </row>
    <row r="67" spans="1:5">
      <c r="A67" s="59" t="s">
        <v>658</v>
      </c>
      <c r="B67" s="87">
        <v>0</v>
      </c>
      <c r="C67" s="87">
        <v>0</v>
      </c>
      <c r="D67" s="87">
        <v>0</v>
      </c>
      <c r="E67" s="87">
        <v>0</v>
      </c>
    </row>
    <row r="68" spans="1:5">
      <c r="A68" s="59" t="s">
        <v>659</v>
      </c>
      <c r="B68" s="79">
        <v>301</v>
      </c>
      <c r="C68" s="79">
        <v>97</v>
      </c>
      <c r="D68" s="79">
        <v>22</v>
      </c>
      <c r="E68" s="79">
        <v>376</v>
      </c>
    </row>
    <row r="69" spans="1:5">
      <c r="A69" s="59" t="s">
        <v>249</v>
      </c>
      <c r="B69" s="79">
        <v>342</v>
      </c>
      <c r="C69" s="79">
        <v>52</v>
      </c>
      <c r="D69" s="79">
        <v>19</v>
      </c>
      <c r="E69" s="79">
        <v>375</v>
      </c>
    </row>
    <row r="70" spans="1:5">
      <c r="A70" s="59" t="s">
        <v>250</v>
      </c>
      <c r="B70" s="79">
        <v>0</v>
      </c>
      <c r="C70" s="79">
        <v>235</v>
      </c>
      <c r="D70" s="79">
        <v>0</v>
      </c>
      <c r="E70" s="79">
        <v>235</v>
      </c>
    </row>
    <row r="71" spans="1:5">
      <c r="A71" s="60" t="s">
        <v>660</v>
      </c>
      <c r="B71" s="85">
        <v>0</v>
      </c>
      <c r="C71" s="85">
        <v>0</v>
      </c>
      <c r="D71" s="85">
        <v>0</v>
      </c>
      <c r="E71" s="85">
        <v>0</v>
      </c>
    </row>
    <row r="72" spans="1:5">
      <c r="A72" s="62" t="s">
        <v>661</v>
      </c>
      <c r="B72" s="79">
        <v>0</v>
      </c>
      <c r="C72" s="79">
        <v>0</v>
      </c>
      <c r="D72" s="79">
        <v>0</v>
      </c>
      <c r="E72" s="79">
        <v>0</v>
      </c>
    </row>
    <row r="73" spans="1:5">
      <c r="A73" s="59" t="s">
        <v>426</v>
      </c>
      <c r="B73" s="79">
        <v>4</v>
      </c>
      <c r="C73" s="79">
        <v>0</v>
      </c>
      <c r="D73" s="79">
        <v>2</v>
      </c>
      <c r="E73" s="79">
        <v>2</v>
      </c>
    </row>
    <row r="74" spans="1:5">
      <c r="A74" s="59" t="s">
        <v>251</v>
      </c>
      <c r="B74" s="79">
        <v>186</v>
      </c>
      <c r="C74" s="79">
        <v>14</v>
      </c>
      <c r="D74" s="79">
        <v>6</v>
      </c>
      <c r="E74" s="79">
        <v>194</v>
      </c>
    </row>
    <row r="75" spans="1:5">
      <c r="A75" s="59" t="s">
        <v>252</v>
      </c>
      <c r="B75" s="79">
        <v>206</v>
      </c>
      <c r="C75" s="79">
        <v>44</v>
      </c>
      <c r="D75" s="70">
        <v>21</v>
      </c>
      <c r="E75" s="79">
        <v>229</v>
      </c>
    </row>
    <row r="76" spans="1:5" ht="13.5" thickBot="1">
      <c r="A76" s="62" t="s">
        <v>1618</v>
      </c>
      <c r="B76" s="126">
        <v>3498</v>
      </c>
      <c r="C76" s="126">
        <v>941</v>
      </c>
      <c r="D76" s="126">
        <v>570</v>
      </c>
      <c r="E76" s="87">
        <v>3869</v>
      </c>
    </row>
    <row r="77" spans="1:5" ht="13.5" thickBot="1">
      <c r="A77" s="195" t="s">
        <v>2021</v>
      </c>
      <c r="B77" s="132">
        <v>16425</v>
      </c>
      <c r="C77" s="132">
        <v>4087</v>
      </c>
      <c r="D77" s="132">
        <v>2936</v>
      </c>
      <c r="E77" s="88">
        <v>17576</v>
      </c>
    </row>
    <row r="78" spans="1:5">
      <c r="A78" s="192">
        <v>2002</v>
      </c>
      <c r="B78" s="76">
        <v>15677</v>
      </c>
      <c r="C78" s="76">
        <v>4206</v>
      </c>
      <c r="D78" s="76">
        <v>2749</v>
      </c>
      <c r="E78" s="76">
        <v>17134</v>
      </c>
    </row>
    <row r="79" spans="1:5">
      <c r="A79" s="193">
        <v>2001</v>
      </c>
      <c r="B79" s="79">
        <v>14787</v>
      </c>
      <c r="C79" s="79">
        <v>3970</v>
      </c>
      <c r="D79" s="79">
        <v>3125</v>
      </c>
      <c r="E79" s="79">
        <v>15632</v>
      </c>
    </row>
    <row r="80" spans="1:5">
      <c r="A80" s="193">
        <v>2000</v>
      </c>
      <c r="B80" s="79">
        <v>13599</v>
      </c>
      <c r="C80" s="79">
        <v>4089</v>
      </c>
      <c r="D80" s="79">
        <v>2970</v>
      </c>
      <c r="E80" s="79">
        <v>14718</v>
      </c>
    </row>
    <row r="81" spans="1:5" ht="13.5" thickBot="1">
      <c r="A81" s="194">
        <v>1999</v>
      </c>
      <c r="B81" s="90">
        <v>13046</v>
      </c>
      <c r="C81" s="90">
        <v>3313</v>
      </c>
      <c r="D81" s="90">
        <v>2792</v>
      </c>
      <c r="E81" s="90">
        <v>13567</v>
      </c>
    </row>
    <row r="84" spans="1:5" ht="13.5" thickBot="1"/>
    <row r="85" spans="1:5" ht="13.5" thickBot="1">
      <c r="A85" s="609" t="s">
        <v>1909</v>
      </c>
    </row>
  </sheetData>
  <mergeCells count="11">
    <mergeCell ref="D11:D12"/>
    <mergeCell ref="E11:E12"/>
    <mergeCell ref="A5:E5"/>
    <mergeCell ref="A6:E6"/>
    <mergeCell ref="A9:A13"/>
    <mergeCell ref="B9:B10"/>
    <mergeCell ref="C9:C10"/>
    <mergeCell ref="D9:D10"/>
    <mergeCell ref="E9:E10"/>
    <mergeCell ref="B11:B12"/>
    <mergeCell ref="C11:C12"/>
  </mergeCells>
  <phoneticPr fontId="2" type="noConversion"/>
  <hyperlinks>
    <hyperlink ref="A1" location="icindekiler!A11" display="İÇİNDEKİLER"/>
    <hyperlink ref="A2" location="Index!A11" display="INDEX"/>
    <hyperlink ref="B1" location="'48'!A85" display="▼"/>
    <hyperlink ref="A85" location="'48'!A1" display="▲"/>
  </hyperlinks>
  <pageMargins left="0.75" right="0.75" top="1" bottom="1" header="0.5" footer="0.5"/>
  <pageSetup paperSize="9" scale="65" orientation="portrait" horizontalDpi="300" verticalDpi="300" r:id="rId1"/>
  <headerFooter alignWithMargins="0"/>
  <webPublishItems count="1">
    <webPublishItem id="20767" divId="Tablolar son_20767" sourceType="sheet" destinationFile="F:\karıştı valla\Tablolar\Tablolar Son\48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AB93"/>
  <sheetViews>
    <sheetView zoomScaleNormal="100" workbookViewId="0">
      <selection activeCell="A3" sqref="A3"/>
    </sheetView>
  </sheetViews>
  <sheetFormatPr defaultRowHeight="12.75"/>
  <cols>
    <col min="1" max="1" width="21.85546875" style="1" customWidth="1"/>
    <col min="2" max="4" width="12.85546875" style="1" customWidth="1"/>
    <col min="5" max="5" width="12.7109375" style="1" customWidth="1"/>
    <col min="6" max="6" width="12.28515625" style="1" customWidth="1"/>
    <col min="7" max="7" width="12.7109375" style="1" customWidth="1"/>
    <col min="8" max="8" width="12.42578125" style="1" customWidth="1"/>
    <col min="9" max="9" width="12.140625" style="1" customWidth="1"/>
    <col min="10" max="10" width="11.85546875" style="1" customWidth="1"/>
    <col min="11" max="11" width="13.5703125" style="1" customWidth="1"/>
    <col min="12" max="12" width="17.7109375" style="1" customWidth="1"/>
    <col min="13" max="13" width="13" style="1" customWidth="1"/>
    <col min="14" max="16" width="17.7109375" style="1" customWidth="1"/>
    <col min="17" max="17" width="15.42578125" style="1" customWidth="1"/>
    <col min="18" max="18" width="15.85546875" style="1" customWidth="1"/>
    <col min="19" max="19" width="15.42578125" style="1" customWidth="1"/>
    <col min="20" max="20" width="18.140625" style="1" customWidth="1"/>
    <col min="21" max="21" width="15.28515625" style="1" customWidth="1"/>
    <col min="22" max="22" width="12.7109375" style="1" customWidth="1"/>
    <col min="23" max="23" width="13.140625" style="1" customWidth="1"/>
    <col min="24" max="24" width="14.85546875" style="1" customWidth="1"/>
    <col min="25" max="25" width="13" style="1" customWidth="1"/>
    <col min="26" max="26" width="14.7109375" style="1" customWidth="1"/>
    <col min="27" max="27" width="10.5703125" style="1" bestFit="1" customWidth="1"/>
    <col min="28" max="28" width="12.140625" style="1" bestFit="1" customWidth="1"/>
    <col min="29" max="16384" width="9.140625" style="1"/>
  </cols>
  <sheetData>
    <row r="1" spans="1:28">
      <c r="A1" s="548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569</v>
      </c>
      <c r="AB3" s="27" t="s">
        <v>309</v>
      </c>
    </row>
    <row r="4" spans="1:28">
      <c r="A4" s="26"/>
      <c r="Z4" s="27"/>
    </row>
    <row r="5" spans="1:28" ht="12.75" customHeight="1">
      <c r="A5" s="703" t="s">
        <v>2016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4" t="s">
        <v>940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</row>
    <row r="6" spans="1:28" ht="12.75" customHeight="1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</row>
    <row r="7" spans="1:28" ht="13.5" thickBot="1">
      <c r="A7" s="26" t="s">
        <v>1206</v>
      </c>
      <c r="L7" s="6"/>
      <c r="Y7" s="6"/>
    </row>
    <row r="8" spans="1:28" ht="13.5" customHeight="1" thickBot="1">
      <c r="A8" s="697" t="s">
        <v>1620</v>
      </c>
      <c r="B8" s="682" t="s">
        <v>1624</v>
      </c>
      <c r="C8" s="680" t="s">
        <v>1625</v>
      </c>
      <c r="D8" s="684"/>
      <c r="E8" s="700" t="s">
        <v>1526</v>
      </c>
      <c r="F8" s="701"/>
      <c r="G8" s="701"/>
      <c r="H8" s="701"/>
      <c r="I8" s="701"/>
      <c r="J8" s="701"/>
      <c r="K8" s="702"/>
      <c r="L8" s="700" t="s">
        <v>1527</v>
      </c>
      <c r="M8" s="701"/>
      <c r="N8" s="701"/>
      <c r="O8" s="701"/>
      <c r="P8" s="701"/>
      <c r="Q8" s="701"/>
      <c r="R8" s="701"/>
      <c r="S8" s="701"/>
      <c r="T8" s="701"/>
      <c r="U8" s="701"/>
      <c r="V8" s="701"/>
      <c r="W8" s="702"/>
      <c r="X8" s="705" t="s">
        <v>1528</v>
      </c>
      <c r="Y8" s="706"/>
      <c r="Z8" s="707"/>
      <c r="AA8" s="682" t="s">
        <v>1519</v>
      </c>
      <c r="AB8" s="682" t="s">
        <v>1520</v>
      </c>
    </row>
    <row r="9" spans="1:28" ht="12.75" customHeight="1">
      <c r="A9" s="698"/>
      <c r="B9" s="686"/>
      <c r="C9" s="692"/>
      <c r="D9" s="688"/>
      <c r="E9" s="680" t="s">
        <v>17</v>
      </c>
      <c r="F9" s="684"/>
      <c r="G9" s="680" t="s">
        <v>1517</v>
      </c>
      <c r="H9" s="684"/>
      <c r="I9" s="682" t="s">
        <v>1621</v>
      </c>
      <c r="J9" s="680" t="s">
        <v>18</v>
      </c>
      <c r="K9" s="684"/>
      <c r="L9" s="708" t="s">
        <v>19</v>
      </c>
      <c r="M9" s="709"/>
      <c r="N9" s="680" t="s">
        <v>26</v>
      </c>
      <c r="O9" s="695"/>
      <c r="P9" s="695"/>
      <c r="Q9" s="684"/>
      <c r="R9" s="682" t="s">
        <v>25</v>
      </c>
      <c r="S9" s="682" t="s">
        <v>1518</v>
      </c>
      <c r="T9" s="682" t="s">
        <v>27</v>
      </c>
      <c r="U9" s="689" t="s">
        <v>1626</v>
      </c>
      <c r="V9" s="682" t="s">
        <v>28</v>
      </c>
      <c r="W9" s="682" t="s">
        <v>1627</v>
      </c>
      <c r="X9" s="682" t="s">
        <v>29</v>
      </c>
      <c r="Y9" s="682" t="s">
        <v>30</v>
      </c>
      <c r="Z9" s="682" t="s">
        <v>31</v>
      </c>
      <c r="AA9" s="686"/>
      <c r="AB9" s="686"/>
    </row>
    <row r="10" spans="1:28" ht="24.75" customHeight="1" thickBot="1">
      <c r="A10" s="698"/>
      <c r="B10" s="686"/>
      <c r="C10" s="681"/>
      <c r="D10" s="685"/>
      <c r="E10" s="681"/>
      <c r="F10" s="685"/>
      <c r="G10" s="681"/>
      <c r="H10" s="685"/>
      <c r="I10" s="686"/>
      <c r="J10" s="681"/>
      <c r="K10" s="685"/>
      <c r="L10" s="710"/>
      <c r="M10" s="711"/>
      <c r="N10" s="681"/>
      <c r="O10" s="696"/>
      <c r="P10" s="696"/>
      <c r="Q10" s="685"/>
      <c r="R10" s="686"/>
      <c r="S10" s="686"/>
      <c r="T10" s="686"/>
      <c r="U10" s="690"/>
      <c r="V10" s="686"/>
      <c r="W10" s="686"/>
      <c r="X10" s="686"/>
      <c r="Y10" s="686"/>
      <c r="Z10" s="686"/>
      <c r="AA10" s="686"/>
      <c r="AB10" s="686"/>
    </row>
    <row r="11" spans="1:28" ht="25.5" customHeight="1">
      <c r="A11" s="698"/>
      <c r="B11" s="686"/>
      <c r="C11" s="682" t="s">
        <v>1622</v>
      </c>
      <c r="D11" s="682" t="s">
        <v>1623</v>
      </c>
      <c r="E11" s="682" t="s">
        <v>1622</v>
      </c>
      <c r="F11" s="682" t="s">
        <v>1623</v>
      </c>
      <c r="G11" s="682" t="s">
        <v>1622</v>
      </c>
      <c r="H11" s="682" t="s">
        <v>1623</v>
      </c>
      <c r="I11" s="686"/>
      <c r="J11" s="682" t="s">
        <v>1622</v>
      </c>
      <c r="K11" s="682" t="s">
        <v>1623</v>
      </c>
      <c r="L11" s="693" t="s">
        <v>20</v>
      </c>
      <c r="M11" s="682" t="s">
        <v>21</v>
      </c>
      <c r="N11" s="682" t="s">
        <v>22</v>
      </c>
      <c r="O11" s="682" t="s">
        <v>23</v>
      </c>
      <c r="P11" s="682" t="s">
        <v>24</v>
      </c>
      <c r="Q11" s="682" t="s">
        <v>23</v>
      </c>
      <c r="R11" s="686"/>
      <c r="S11" s="686"/>
      <c r="T11" s="686"/>
      <c r="U11" s="690"/>
      <c r="V11" s="686"/>
      <c r="W11" s="686"/>
      <c r="X11" s="686"/>
      <c r="Y11" s="686"/>
      <c r="Z11" s="686"/>
      <c r="AA11" s="686"/>
      <c r="AB11" s="686"/>
    </row>
    <row r="12" spans="1:28" ht="25.5" customHeight="1" thickBot="1">
      <c r="A12" s="699"/>
      <c r="B12" s="683"/>
      <c r="C12" s="683"/>
      <c r="D12" s="683"/>
      <c r="E12" s="683"/>
      <c r="F12" s="683"/>
      <c r="G12" s="683"/>
      <c r="H12" s="683"/>
      <c r="I12" s="683"/>
      <c r="J12" s="683"/>
      <c r="K12" s="683"/>
      <c r="L12" s="694"/>
      <c r="M12" s="683"/>
      <c r="N12" s="683"/>
      <c r="O12" s="683"/>
      <c r="P12" s="683"/>
      <c r="Q12" s="683"/>
      <c r="R12" s="683"/>
      <c r="S12" s="683"/>
      <c r="T12" s="683"/>
      <c r="U12" s="691"/>
      <c r="V12" s="683"/>
      <c r="W12" s="683"/>
      <c r="X12" s="683"/>
      <c r="Y12" s="683"/>
      <c r="Z12" s="683"/>
      <c r="AA12" s="683"/>
      <c r="AB12" s="683"/>
    </row>
    <row r="13" spans="1:28">
      <c r="A13" s="57" t="s">
        <v>625</v>
      </c>
      <c r="B13" s="469"/>
      <c r="C13" s="470"/>
      <c r="D13" s="469"/>
      <c r="E13" s="470"/>
      <c r="F13" s="469"/>
      <c r="G13" s="470"/>
      <c r="H13" s="469"/>
      <c r="I13" s="469"/>
      <c r="J13" s="470"/>
      <c r="K13" s="469"/>
      <c r="L13" s="470"/>
      <c r="M13" s="469"/>
      <c r="N13" s="470"/>
      <c r="O13" s="469"/>
      <c r="P13" s="469"/>
      <c r="Q13" s="469"/>
      <c r="R13" s="470"/>
      <c r="S13" s="469"/>
      <c r="T13" s="470"/>
      <c r="U13" s="469"/>
      <c r="V13" s="469"/>
      <c r="W13" s="470"/>
      <c r="X13" s="469"/>
      <c r="Y13" s="470"/>
      <c r="Z13" s="469"/>
      <c r="AA13" s="470"/>
      <c r="AB13" s="469"/>
    </row>
    <row r="14" spans="1:28">
      <c r="A14" s="31" t="s">
        <v>626</v>
      </c>
      <c r="B14" s="471"/>
      <c r="C14" s="71"/>
      <c r="D14" s="471"/>
      <c r="E14" s="71"/>
      <c r="F14" s="471"/>
      <c r="G14" s="71"/>
      <c r="H14" s="471"/>
      <c r="I14" s="471"/>
      <c r="J14" s="71"/>
      <c r="K14" s="471"/>
      <c r="L14" s="71"/>
      <c r="M14" s="471"/>
      <c r="N14" s="71"/>
      <c r="O14" s="471"/>
      <c r="P14" s="471"/>
      <c r="Q14" s="471"/>
      <c r="R14" s="71"/>
      <c r="S14" s="471"/>
      <c r="T14" s="71"/>
      <c r="U14" s="471"/>
      <c r="V14" s="471"/>
      <c r="W14" s="71"/>
      <c r="X14" s="471"/>
      <c r="Y14" s="71"/>
      <c r="Z14" s="471"/>
      <c r="AA14" s="71"/>
      <c r="AB14" s="471"/>
    </row>
    <row r="15" spans="1:28">
      <c r="A15" s="59" t="s">
        <v>627</v>
      </c>
      <c r="B15" s="317">
        <v>2</v>
      </c>
      <c r="C15" s="58">
        <v>13835</v>
      </c>
      <c r="D15" s="317">
        <v>537</v>
      </c>
      <c r="E15" s="58">
        <v>0</v>
      </c>
      <c r="F15" s="317">
        <v>0</v>
      </c>
      <c r="G15" s="58">
        <v>0</v>
      </c>
      <c r="H15" s="317">
        <v>4153</v>
      </c>
      <c r="I15" s="317">
        <v>0</v>
      </c>
      <c r="J15" s="472">
        <v>506</v>
      </c>
      <c r="K15" s="473">
        <v>0</v>
      </c>
      <c r="L15" s="58">
        <v>853</v>
      </c>
      <c r="M15" s="317">
        <v>0</v>
      </c>
      <c r="N15" s="58">
        <v>8328</v>
      </c>
      <c r="O15" s="317">
        <v>-733</v>
      </c>
      <c r="P15" s="317">
        <v>0</v>
      </c>
      <c r="Q15" s="317">
        <v>0</v>
      </c>
      <c r="R15" s="58">
        <v>1241</v>
      </c>
      <c r="S15" s="317">
        <v>16</v>
      </c>
      <c r="T15" s="58">
        <v>0</v>
      </c>
      <c r="U15" s="317">
        <v>0</v>
      </c>
      <c r="V15" s="317">
        <v>3</v>
      </c>
      <c r="W15" s="58">
        <v>665</v>
      </c>
      <c r="X15" s="317">
        <v>0</v>
      </c>
      <c r="Y15" s="58">
        <v>1054</v>
      </c>
      <c r="Z15" s="317">
        <v>0</v>
      </c>
      <c r="AA15" s="58">
        <v>409</v>
      </c>
      <c r="AB15" s="317">
        <v>30869</v>
      </c>
    </row>
    <row r="16" spans="1:28">
      <c r="A16" s="59" t="s">
        <v>628</v>
      </c>
      <c r="B16" s="317">
        <v>3</v>
      </c>
      <c r="C16" s="58">
        <v>37669</v>
      </c>
      <c r="D16" s="317">
        <v>0</v>
      </c>
      <c r="E16" s="58">
        <v>0</v>
      </c>
      <c r="F16" s="317">
        <v>0</v>
      </c>
      <c r="G16" s="58">
        <v>67581</v>
      </c>
      <c r="H16" s="317">
        <v>54682</v>
      </c>
      <c r="I16" s="317">
        <v>0</v>
      </c>
      <c r="J16" s="472">
        <v>25095</v>
      </c>
      <c r="K16" s="473">
        <v>0</v>
      </c>
      <c r="L16" s="58">
        <v>107176</v>
      </c>
      <c r="M16" s="317">
        <v>-6146</v>
      </c>
      <c r="N16" s="58">
        <v>0</v>
      </c>
      <c r="O16" s="317">
        <v>0</v>
      </c>
      <c r="P16" s="317">
        <v>0</v>
      </c>
      <c r="Q16" s="317">
        <v>0</v>
      </c>
      <c r="R16" s="58">
        <v>2346</v>
      </c>
      <c r="S16" s="317">
        <v>40</v>
      </c>
      <c r="T16" s="58">
        <v>0</v>
      </c>
      <c r="U16" s="317">
        <v>0</v>
      </c>
      <c r="V16" s="317">
        <v>7498</v>
      </c>
      <c r="W16" s="58">
        <v>977</v>
      </c>
      <c r="X16" s="317">
        <v>108084</v>
      </c>
      <c r="Y16" s="58">
        <v>3412</v>
      </c>
      <c r="Z16" s="317">
        <v>30624</v>
      </c>
      <c r="AA16" s="58">
        <v>7613</v>
      </c>
      <c r="AB16" s="317">
        <v>446654</v>
      </c>
    </row>
    <row r="17" spans="1:28">
      <c r="A17" s="59" t="s">
        <v>629</v>
      </c>
      <c r="B17" s="317">
        <v>268</v>
      </c>
      <c r="C17" s="58">
        <v>31882</v>
      </c>
      <c r="D17" s="317">
        <v>0</v>
      </c>
      <c r="E17" s="58">
        <v>3775</v>
      </c>
      <c r="F17" s="317">
        <v>0</v>
      </c>
      <c r="G17" s="58">
        <v>162832</v>
      </c>
      <c r="H17" s="317">
        <v>68897</v>
      </c>
      <c r="I17" s="317">
        <v>0</v>
      </c>
      <c r="J17" s="472">
        <v>3576</v>
      </c>
      <c r="K17" s="473">
        <v>0</v>
      </c>
      <c r="L17" s="58">
        <v>10293</v>
      </c>
      <c r="M17" s="317">
        <v>-1999</v>
      </c>
      <c r="N17" s="58">
        <v>152640</v>
      </c>
      <c r="O17" s="317">
        <v>-6885</v>
      </c>
      <c r="P17" s="317">
        <v>0</v>
      </c>
      <c r="Q17" s="317">
        <v>0</v>
      </c>
      <c r="R17" s="58">
        <v>7297</v>
      </c>
      <c r="S17" s="317">
        <v>1100</v>
      </c>
      <c r="T17" s="58">
        <v>0</v>
      </c>
      <c r="U17" s="317">
        <v>0</v>
      </c>
      <c r="V17" s="317">
        <v>244</v>
      </c>
      <c r="W17" s="58">
        <v>14135</v>
      </c>
      <c r="X17" s="317">
        <v>23124</v>
      </c>
      <c r="Y17" s="58">
        <v>3623</v>
      </c>
      <c r="Z17" s="317">
        <v>17869</v>
      </c>
      <c r="AA17" s="58">
        <v>169</v>
      </c>
      <c r="AB17" s="317">
        <v>492840</v>
      </c>
    </row>
    <row r="18" spans="1:28">
      <c r="A18" s="59" t="s">
        <v>630</v>
      </c>
      <c r="B18" s="317">
        <v>254</v>
      </c>
      <c r="C18" s="58">
        <v>3231</v>
      </c>
      <c r="D18" s="317">
        <v>3164</v>
      </c>
      <c r="E18" s="58">
        <v>0</v>
      </c>
      <c r="F18" s="317">
        <v>0</v>
      </c>
      <c r="G18" s="58">
        <v>3032</v>
      </c>
      <c r="H18" s="317">
        <v>3336</v>
      </c>
      <c r="I18" s="317">
        <v>0</v>
      </c>
      <c r="J18" s="472">
        <v>2203</v>
      </c>
      <c r="K18" s="473">
        <v>0</v>
      </c>
      <c r="L18" s="58">
        <v>1381</v>
      </c>
      <c r="M18" s="317">
        <v>0</v>
      </c>
      <c r="N18" s="58">
        <v>18724</v>
      </c>
      <c r="O18" s="317">
        <v>-2413</v>
      </c>
      <c r="P18" s="317">
        <v>0</v>
      </c>
      <c r="Q18" s="317">
        <v>0</v>
      </c>
      <c r="R18" s="58">
        <v>1559</v>
      </c>
      <c r="S18" s="317">
        <v>43</v>
      </c>
      <c r="T18" s="58">
        <v>0</v>
      </c>
      <c r="U18" s="317">
        <v>0</v>
      </c>
      <c r="V18" s="317">
        <v>1155</v>
      </c>
      <c r="W18" s="58">
        <v>1025</v>
      </c>
      <c r="X18" s="317">
        <v>617</v>
      </c>
      <c r="Y18" s="58">
        <v>831</v>
      </c>
      <c r="Z18" s="317">
        <v>2154</v>
      </c>
      <c r="AA18" s="58">
        <v>1447</v>
      </c>
      <c r="AB18" s="317">
        <v>41743</v>
      </c>
    </row>
    <row r="19" spans="1:28">
      <c r="A19" s="60" t="s">
        <v>631</v>
      </c>
      <c r="B19" s="474">
        <v>0</v>
      </c>
      <c r="C19" s="475">
        <v>15422</v>
      </c>
      <c r="D19" s="474">
        <v>15335</v>
      </c>
      <c r="E19" s="475">
        <v>0</v>
      </c>
      <c r="F19" s="474">
        <v>0</v>
      </c>
      <c r="G19" s="475">
        <v>84555</v>
      </c>
      <c r="H19" s="474">
        <v>42824</v>
      </c>
      <c r="I19" s="474">
        <v>0</v>
      </c>
      <c r="J19" s="476">
        <v>4394</v>
      </c>
      <c r="K19" s="477">
        <v>0</v>
      </c>
      <c r="L19" s="475">
        <v>2683</v>
      </c>
      <c r="M19" s="474">
        <v>0</v>
      </c>
      <c r="N19" s="475">
        <v>114096</v>
      </c>
      <c r="O19" s="474">
        <v>-2021</v>
      </c>
      <c r="P19" s="474">
        <v>3490</v>
      </c>
      <c r="Q19" s="474">
        <v>0</v>
      </c>
      <c r="R19" s="475">
        <v>4081</v>
      </c>
      <c r="S19" s="474">
        <v>171</v>
      </c>
      <c r="T19" s="475">
        <v>0</v>
      </c>
      <c r="U19" s="474">
        <v>0</v>
      </c>
      <c r="V19" s="474">
        <v>0</v>
      </c>
      <c r="W19" s="475">
        <v>2724</v>
      </c>
      <c r="X19" s="474">
        <v>637</v>
      </c>
      <c r="Y19" s="475">
        <v>7400</v>
      </c>
      <c r="Z19" s="474">
        <v>32477</v>
      </c>
      <c r="AA19" s="475">
        <v>14667</v>
      </c>
      <c r="AB19" s="474">
        <v>342935</v>
      </c>
    </row>
    <row r="20" spans="1:28">
      <c r="A20" s="59" t="s">
        <v>632</v>
      </c>
      <c r="B20" s="317">
        <v>17</v>
      </c>
      <c r="C20" s="58">
        <v>6997</v>
      </c>
      <c r="D20" s="317">
        <v>2901</v>
      </c>
      <c r="E20" s="58">
        <v>577</v>
      </c>
      <c r="F20" s="317">
        <v>0</v>
      </c>
      <c r="G20" s="58">
        <v>19672</v>
      </c>
      <c r="H20" s="317">
        <v>79577</v>
      </c>
      <c r="I20" s="317">
        <v>0</v>
      </c>
      <c r="J20" s="472">
        <v>8225</v>
      </c>
      <c r="K20" s="473">
        <v>0</v>
      </c>
      <c r="L20" s="58">
        <v>10326</v>
      </c>
      <c r="M20" s="317">
        <v>0</v>
      </c>
      <c r="N20" s="58">
        <v>67137</v>
      </c>
      <c r="O20" s="317">
        <v>-379</v>
      </c>
      <c r="P20" s="317">
        <v>5568</v>
      </c>
      <c r="Q20" s="317">
        <v>0</v>
      </c>
      <c r="R20" s="58">
        <v>2392</v>
      </c>
      <c r="S20" s="317">
        <v>32</v>
      </c>
      <c r="T20" s="58">
        <v>0</v>
      </c>
      <c r="U20" s="317">
        <v>0</v>
      </c>
      <c r="V20" s="317">
        <v>537</v>
      </c>
      <c r="W20" s="58">
        <v>8365</v>
      </c>
      <c r="X20" s="317">
        <v>15957</v>
      </c>
      <c r="Y20" s="58">
        <v>1857</v>
      </c>
      <c r="Z20" s="317">
        <v>14683</v>
      </c>
      <c r="AA20" s="58">
        <v>3102</v>
      </c>
      <c r="AB20" s="317">
        <v>247543</v>
      </c>
    </row>
    <row r="21" spans="1:28">
      <c r="A21" s="59" t="s">
        <v>633</v>
      </c>
      <c r="B21" s="317">
        <v>107</v>
      </c>
      <c r="C21" s="58">
        <v>3605</v>
      </c>
      <c r="D21" s="317">
        <v>1688</v>
      </c>
      <c r="E21" s="58">
        <v>26</v>
      </c>
      <c r="F21" s="317">
        <v>0</v>
      </c>
      <c r="G21" s="58">
        <v>1232</v>
      </c>
      <c r="H21" s="317">
        <v>3705</v>
      </c>
      <c r="I21" s="317">
        <v>0</v>
      </c>
      <c r="J21" s="472">
        <v>0</v>
      </c>
      <c r="K21" s="473">
        <v>0</v>
      </c>
      <c r="L21" s="58">
        <v>1165</v>
      </c>
      <c r="M21" s="317">
        <v>-23</v>
      </c>
      <c r="N21" s="58">
        <v>13487</v>
      </c>
      <c r="O21" s="317">
        <v>-329</v>
      </c>
      <c r="P21" s="317">
        <v>0</v>
      </c>
      <c r="Q21" s="317">
        <v>0</v>
      </c>
      <c r="R21" s="58">
        <v>524</v>
      </c>
      <c r="S21" s="317">
        <v>0</v>
      </c>
      <c r="T21" s="58">
        <v>0</v>
      </c>
      <c r="U21" s="317">
        <v>0</v>
      </c>
      <c r="V21" s="317">
        <v>400</v>
      </c>
      <c r="W21" s="58">
        <v>2457</v>
      </c>
      <c r="X21" s="317">
        <v>464</v>
      </c>
      <c r="Y21" s="58">
        <v>554</v>
      </c>
      <c r="Z21" s="317">
        <v>3365</v>
      </c>
      <c r="AA21" s="58">
        <v>895</v>
      </c>
      <c r="AB21" s="317">
        <v>33322</v>
      </c>
    </row>
    <row r="22" spans="1:28">
      <c r="A22" s="59" t="s">
        <v>634</v>
      </c>
      <c r="B22" s="317">
        <v>64</v>
      </c>
      <c r="C22" s="58">
        <v>2932</v>
      </c>
      <c r="D22" s="317">
        <v>0</v>
      </c>
      <c r="E22" s="58">
        <v>496</v>
      </c>
      <c r="F22" s="317">
        <v>0</v>
      </c>
      <c r="G22" s="58">
        <v>8600</v>
      </c>
      <c r="H22" s="317">
        <v>7935</v>
      </c>
      <c r="I22" s="317">
        <v>0</v>
      </c>
      <c r="J22" s="472">
        <v>102</v>
      </c>
      <c r="K22" s="473">
        <v>0</v>
      </c>
      <c r="L22" s="58">
        <v>387</v>
      </c>
      <c r="M22" s="317">
        <v>0</v>
      </c>
      <c r="N22" s="58">
        <v>5514</v>
      </c>
      <c r="O22" s="317">
        <v>-715</v>
      </c>
      <c r="P22" s="317">
        <v>4337</v>
      </c>
      <c r="Q22" s="317">
        <v>0</v>
      </c>
      <c r="R22" s="58">
        <v>1462</v>
      </c>
      <c r="S22" s="317">
        <v>33</v>
      </c>
      <c r="T22" s="58">
        <v>0</v>
      </c>
      <c r="U22" s="317">
        <v>0</v>
      </c>
      <c r="V22" s="317">
        <v>41</v>
      </c>
      <c r="W22" s="58">
        <v>836</v>
      </c>
      <c r="X22" s="317">
        <v>358</v>
      </c>
      <c r="Y22" s="58">
        <v>280</v>
      </c>
      <c r="Z22" s="317">
        <v>414</v>
      </c>
      <c r="AA22" s="58">
        <v>0</v>
      </c>
      <c r="AB22" s="317">
        <v>33076</v>
      </c>
    </row>
    <row r="23" spans="1:28">
      <c r="A23" s="59" t="s">
        <v>635</v>
      </c>
      <c r="B23" s="317">
        <v>5</v>
      </c>
      <c r="C23" s="58">
        <v>4218</v>
      </c>
      <c r="D23" s="317">
        <v>0</v>
      </c>
      <c r="E23" s="58">
        <v>349</v>
      </c>
      <c r="F23" s="317">
        <v>0</v>
      </c>
      <c r="G23" s="58">
        <v>12894</v>
      </c>
      <c r="H23" s="317">
        <v>14180</v>
      </c>
      <c r="I23" s="317">
        <v>0</v>
      </c>
      <c r="J23" s="472">
        <v>2596</v>
      </c>
      <c r="K23" s="473">
        <v>0</v>
      </c>
      <c r="L23" s="58">
        <v>1581</v>
      </c>
      <c r="M23" s="317">
        <v>-66</v>
      </c>
      <c r="N23" s="58">
        <v>26534</v>
      </c>
      <c r="O23" s="317">
        <v>-2278</v>
      </c>
      <c r="P23" s="317">
        <v>603</v>
      </c>
      <c r="Q23" s="317">
        <v>-79</v>
      </c>
      <c r="R23" s="58">
        <v>613</v>
      </c>
      <c r="S23" s="317">
        <v>0</v>
      </c>
      <c r="T23" s="58">
        <v>0</v>
      </c>
      <c r="U23" s="317">
        <v>0</v>
      </c>
      <c r="V23" s="317">
        <v>48</v>
      </c>
      <c r="W23" s="58">
        <v>331</v>
      </c>
      <c r="X23" s="317">
        <v>0</v>
      </c>
      <c r="Y23" s="58">
        <v>1241</v>
      </c>
      <c r="Z23" s="317">
        <v>133</v>
      </c>
      <c r="AA23" s="58">
        <v>469</v>
      </c>
      <c r="AB23" s="317">
        <v>63372</v>
      </c>
    </row>
    <row r="24" spans="1:28">
      <c r="A24" s="60" t="s">
        <v>636</v>
      </c>
      <c r="B24" s="474">
        <v>0</v>
      </c>
      <c r="C24" s="475">
        <v>3886</v>
      </c>
      <c r="D24" s="474">
        <v>0</v>
      </c>
      <c r="E24" s="475">
        <v>0</v>
      </c>
      <c r="F24" s="474">
        <v>0</v>
      </c>
      <c r="G24" s="475">
        <v>0</v>
      </c>
      <c r="H24" s="474">
        <v>0</v>
      </c>
      <c r="I24" s="474">
        <v>0</v>
      </c>
      <c r="J24" s="476">
        <v>0</v>
      </c>
      <c r="K24" s="477">
        <v>0</v>
      </c>
      <c r="L24" s="475">
        <v>-14</v>
      </c>
      <c r="M24" s="474">
        <v>0</v>
      </c>
      <c r="N24" s="475">
        <v>-80</v>
      </c>
      <c r="O24" s="474">
        <v>0</v>
      </c>
      <c r="P24" s="474">
        <v>0</v>
      </c>
      <c r="Q24" s="474">
        <v>0</v>
      </c>
      <c r="R24" s="475">
        <v>6559</v>
      </c>
      <c r="S24" s="474">
        <v>0</v>
      </c>
      <c r="T24" s="475">
        <v>0</v>
      </c>
      <c r="U24" s="474">
        <v>0</v>
      </c>
      <c r="V24" s="474">
        <v>1103</v>
      </c>
      <c r="W24" s="475">
        <v>1195</v>
      </c>
      <c r="X24" s="474">
        <v>0</v>
      </c>
      <c r="Y24" s="475">
        <v>165</v>
      </c>
      <c r="Z24" s="474">
        <v>1074</v>
      </c>
      <c r="AA24" s="475">
        <v>2557</v>
      </c>
      <c r="AB24" s="474">
        <v>16445</v>
      </c>
    </row>
    <row r="25" spans="1:28">
      <c r="A25" s="59" t="s">
        <v>637</v>
      </c>
      <c r="B25" s="317">
        <v>0</v>
      </c>
      <c r="C25" s="58">
        <v>0</v>
      </c>
      <c r="D25" s="317">
        <v>0</v>
      </c>
      <c r="E25" s="58">
        <v>0</v>
      </c>
      <c r="F25" s="317">
        <v>0</v>
      </c>
      <c r="G25" s="58">
        <v>0</v>
      </c>
      <c r="H25" s="317">
        <v>0</v>
      </c>
      <c r="I25" s="317">
        <v>0</v>
      </c>
      <c r="J25" s="472">
        <v>0</v>
      </c>
      <c r="K25" s="473">
        <v>0</v>
      </c>
      <c r="L25" s="58">
        <v>0</v>
      </c>
      <c r="M25" s="317">
        <v>0</v>
      </c>
      <c r="N25" s="58">
        <v>0</v>
      </c>
      <c r="O25" s="317">
        <v>0</v>
      </c>
      <c r="P25" s="317">
        <v>0</v>
      </c>
      <c r="Q25" s="317">
        <v>0</v>
      </c>
      <c r="R25" s="58">
        <v>0</v>
      </c>
      <c r="S25" s="317">
        <v>0</v>
      </c>
      <c r="T25" s="58">
        <v>0</v>
      </c>
      <c r="U25" s="317">
        <v>0</v>
      </c>
      <c r="V25" s="317">
        <v>0</v>
      </c>
      <c r="W25" s="58">
        <v>0</v>
      </c>
      <c r="X25" s="317">
        <v>0</v>
      </c>
      <c r="Y25" s="58">
        <v>0</v>
      </c>
      <c r="Z25" s="317">
        <v>0</v>
      </c>
      <c r="AA25" s="58">
        <v>0</v>
      </c>
      <c r="AB25" s="317">
        <v>0</v>
      </c>
    </row>
    <row r="26" spans="1:28">
      <c r="A26" s="59" t="s">
        <v>638</v>
      </c>
      <c r="B26" s="317">
        <v>193</v>
      </c>
      <c r="C26" s="58">
        <v>10992</v>
      </c>
      <c r="D26" s="317">
        <v>0</v>
      </c>
      <c r="E26" s="58">
        <v>0</v>
      </c>
      <c r="F26" s="317">
        <v>0</v>
      </c>
      <c r="G26" s="58">
        <v>2287</v>
      </c>
      <c r="H26" s="317">
        <v>4057</v>
      </c>
      <c r="I26" s="317">
        <v>0</v>
      </c>
      <c r="J26" s="472">
        <v>0</v>
      </c>
      <c r="K26" s="473">
        <v>0</v>
      </c>
      <c r="L26" s="58">
        <v>282</v>
      </c>
      <c r="M26" s="317">
        <v>0</v>
      </c>
      <c r="N26" s="58">
        <v>25908</v>
      </c>
      <c r="O26" s="317">
        <v>-178</v>
      </c>
      <c r="P26" s="317">
        <v>0</v>
      </c>
      <c r="Q26" s="317">
        <v>0</v>
      </c>
      <c r="R26" s="58">
        <v>0</v>
      </c>
      <c r="S26" s="317">
        <v>0</v>
      </c>
      <c r="T26" s="58">
        <v>0</v>
      </c>
      <c r="U26" s="317">
        <v>0</v>
      </c>
      <c r="V26" s="317">
        <v>205</v>
      </c>
      <c r="W26" s="58">
        <v>279</v>
      </c>
      <c r="X26" s="317">
        <v>0</v>
      </c>
      <c r="Y26" s="58">
        <v>1609</v>
      </c>
      <c r="Z26" s="317">
        <v>0</v>
      </c>
      <c r="AA26" s="58">
        <v>0</v>
      </c>
      <c r="AB26" s="317">
        <v>45634</v>
      </c>
    </row>
    <row r="27" spans="1:28">
      <c r="A27" s="59" t="s">
        <v>639</v>
      </c>
      <c r="B27" s="317">
        <v>33</v>
      </c>
      <c r="C27" s="58">
        <v>6342</v>
      </c>
      <c r="D27" s="317">
        <v>268</v>
      </c>
      <c r="E27" s="58">
        <v>0</v>
      </c>
      <c r="F27" s="317">
        <v>0</v>
      </c>
      <c r="G27" s="58">
        <v>14043</v>
      </c>
      <c r="H27" s="317">
        <v>7160</v>
      </c>
      <c r="I27" s="317">
        <v>0</v>
      </c>
      <c r="J27" s="472">
        <v>354</v>
      </c>
      <c r="K27" s="473">
        <v>0</v>
      </c>
      <c r="L27" s="58">
        <v>10208</v>
      </c>
      <c r="M27" s="317">
        <v>-1260</v>
      </c>
      <c r="N27" s="58">
        <v>40335</v>
      </c>
      <c r="O27" s="317">
        <v>-339</v>
      </c>
      <c r="P27" s="317">
        <v>0</v>
      </c>
      <c r="Q27" s="317">
        <v>0</v>
      </c>
      <c r="R27" s="58">
        <v>327</v>
      </c>
      <c r="S27" s="317">
        <v>0</v>
      </c>
      <c r="T27" s="58">
        <v>0</v>
      </c>
      <c r="U27" s="317">
        <v>0</v>
      </c>
      <c r="V27" s="317">
        <v>341</v>
      </c>
      <c r="W27" s="58">
        <v>6869</v>
      </c>
      <c r="X27" s="317">
        <v>50</v>
      </c>
      <c r="Y27" s="58">
        <v>1279</v>
      </c>
      <c r="Z27" s="317">
        <v>16476</v>
      </c>
      <c r="AA27" s="58">
        <v>360</v>
      </c>
      <c r="AB27" s="317">
        <v>102846</v>
      </c>
    </row>
    <row r="28" spans="1:28">
      <c r="A28" s="59" t="s">
        <v>640</v>
      </c>
      <c r="B28" s="317">
        <v>101</v>
      </c>
      <c r="C28" s="58">
        <v>4019</v>
      </c>
      <c r="D28" s="317">
        <v>0</v>
      </c>
      <c r="E28" s="58">
        <v>0</v>
      </c>
      <c r="F28" s="317">
        <v>0</v>
      </c>
      <c r="G28" s="58">
        <v>1312</v>
      </c>
      <c r="H28" s="317">
        <v>5477</v>
      </c>
      <c r="I28" s="317">
        <v>0</v>
      </c>
      <c r="J28" s="472">
        <v>2</v>
      </c>
      <c r="K28" s="473">
        <v>0</v>
      </c>
      <c r="L28" s="58">
        <v>698</v>
      </c>
      <c r="M28" s="317">
        <v>-14</v>
      </c>
      <c r="N28" s="58">
        <v>12087</v>
      </c>
      <c r="O28" s="317">
        <v>-418</v>
      </c>
      <c r="P28" s="317">
        <v>0</v>
      </c>
      <c r="Q28" s="317">
        <v>0</v>
      </c>
      <c r="R28" s="58">
        <v>0</v>
      </c>
      <c r="S28" s="317">
        <v>0</v>
      </c>
      <c r="T28" s="58">
        <v>0</v>
      </c>
      <c r="U28" s="317">
        <v>0</v>
      </c>
      <c r="V28" s="317">
        <v>56</v>
      </c>
      <c r="W28" s="58">
        <v>245</v>
      </c>
      <c r="X28" s="317">
        <v>0</v>
      </c>
      <c r="Y28" s="58">
        <v>915</v>
      </c>
      <c r="Z28" s="317">
        <v>3874</v>
      </c>
      <c r="AA28" s="58">
        <v>486</v>
      </c>
      <c r="AB28" s="317">
        <v>28840</v>
      </c>
    </row>
    <row r="29" spans="1:28">
      <c r="A29" s="60" t="s">
        <v>641</v>
      </c>
      <c r="B29" s="317">
        <v>1</v>
      </c>
      <c r="C29" s="58">
        <v>14</v>
      </c>
      <c r="D29" s="317">
        <v>0</v>
      </c>
      <c r="E29" s="58">
        <v>0</v>
      </c>
      <c r="F29" s="317">
        <v>0</v>
      </c>
      <c r="G29" s="58">
        <v>69</v>
      </c>
      <c r="H29" s="317">
        <v>1411</v>
      </c>
      <c r="I29" s="317">
        <v>0</v>
      </c>
      <c r="J29" s="472">
        <v>60</v>
      </c>
      <c r="K29" s="473">
        <v>0</v>
      </c>
      <c r="L29" s="58">
        <v>192</v>
      </c>
      <c r="M29" s="317">
        <v>-192</v>
      </c>
      <c r="N29" s="58">
        <v>8</v>
      </c>
      <c r="O29" s="317">
        <v>-8</v>
      </c>
      <c r="P29" s="317">
        <v>0</v>
      </c>
      <c r="Q29" s="317">
        <v>0</v>
      </c>
      <c r="R29" s="58">
        <v>21</v>
      </c>
      <c r="S29" s="317">
        <v>0</v>
      </c>
      <c r="T29" s="58">
        <v>0</v>
      </c>
      <c r="U29" s="317">
        <v>0</v>
      </c>
      <c r="V29" s="317">
        <v>171</v>
      </c>
      <c r="W29" s="58">
        <v>1075</v>
      </c>
      <c r="X29" s="317">
        <v>0</v>
      </c>
      <c r="Y29" s="58">
        <v>96</v>
      </c>
      <c r="Z29" s="317">
        <v>3368</v>
      </c>
      <c r="AA29" s="58">
        <v>36</v>
      </c>
      <c r="AB29" s="317">
        <v>6322</v>
      </c>
    </row>
    <row r="30" spans="1:28">
      <c r="A30" s="59" t="s">
        <v>2332</v>
      </c>
      <c r="B30" s="479">
        <v>990</v>
      </c>
      <c r="C30" s="540">
        <v>34519</v>
      </c>
      <c r="D30" s="479">
        <v>18960</v>
      </c>
      <c r="E30" s="540">
        <v>0</v>
      </c>
      <c r="F30" s="479">
        <v>0</v>
      </c>
      <c r="G30" s="540">
        <v>4978</v>
      </c>
      <c r="H30" s="479">
        <v>5161</v>
      </c>
      <c r="I30" s="479">
        <v>0</v>
      </c>
      <c r="J30" s="541">
        <v>0</v>
      </c>
      <c r="K30" s="480">
        <v>0</v>
      </c>
      <c r="L30" s="540">
        <v>5977</v>
      </c>
      <c r="M30" s="479">
        <v>0</v>
      </c>
      <c r="N30" s="540">
        <v>57510</v>
      </c>
      <c r="O30" s="479">
        <v>-880</v>
      </c>
      <c r="P30" s="479">
        <v>6760</v>
      </c>
      <c r="Q30" s="479">
        <v>0</v>
      </c>
      <c r="R30" s="540">
        <v>10133</v>
      </c>
      <c r="S30" s="479">
        <v>0</v>
      </c>
      <c r="T30" s="540">
        <v>3</v>
      </c>
      <c r="U30" s="479">
        <v>0</v>
      </c>
      <c r="V30" s="479">
        <v>671</v>
      </c>
      <c r="W30" s="540">
        <v>3339</v>
      </c>
      <c r="X30" s="479">
        <v>20418</v>
      </c>
      <c r="Y30" s="540">
        <v>1100</v>
      </c>
      <c r="Z30" s="479">
        <v>44485</v>
      </c>
      <c r="AA30" s="540">
        <v>15</v>
      </c>
      <c r="AB30" s="479">
        <v>214139</v>
      </c>
    </row>
    <row r="31" spans="1:28">
      <c r="A31" s="59" t="s">
        <v>2333</v>
      </c>
      <c r="B31" s="317">
        <v>49</v>
      </c>
      <c r="C31" s="58">
        <v>8894</v>
      </c>
      <c r="D31" s="317">
        <v>0</v>
      </c>
      <c r="E31" s="58">
        <v>0</v>
      </c>
      <c r="F31" s="317">
        <v>0</v>
      </c>
      <c r="G31" s="58">
        <v>8612</v>
      </c>
      <c r="H31" s="317">
        <v>0</v>
      </c>
      <c r="I31" s="317">
        <v>0</v>
      </c>
      <c r="J31" s="472">
        <v>1323</v>
      </c>
      <c r="K31" s="473">
        <v>0</v>
      </c>
      <c r="L31" s="58">
        <v>2422</v>
      </c>
      <c r="M31" s="317">
        <v>0</v>
      </c>
      <c r="N31" s="58">
        <v>19653</v>
      </c>
      <c r="O31" s="317">
        <v>-2854</v>
      </c>
      <c r="P31" s="317">
        <v>0</v>
      </c>
      <c r="Q31" s="317">
        <v>0</v>
      </c>
      <c r="R31" s="58">
        <v>2948</v>
      </c>
      <c r="S31" s="317">
        <v>224</v>
      </c>
      <c r="T31" s="58">
        <v>0</v>
      </c>
      <c r="U31" s="317">
        <v>0</v>
      </c>
      <c r="V31" s="317">
        <v>970</v>
      </c>
      <c r="W31" s="58">
        <v>1221</v>
      </c>
      <c r="X31" s="317">
        <v>2639</v>
      </c>
      <c r="Y31" s="58">
        <v>1117</v>
      </c>
      <c r="Z31" s="317">
        <v>10511</v>
      </c>
      <c r="AA31" s="58">
        <v>2196</v>
      </c>
      <c r="AB31" s="317">
        <v>59925</v>
      </c>
    </row>
    <row r="32" spans="1:28">
      <c r="A32" s="59" t="s">
        <v>2334</v>
      </c>
      <c r="B32" s="317">
        <v>664</v>
      </c>
      <c r="C32" s="58">
        <v>413</v>
      </c>
      <c r="D32" s="317">
        <v>0</v>
      </c>
      <c r="E32" s="58">
        <v>5</v>
      </c>
      <c r="F32" s="317">
        <v>0</v>
      </c>
      <c r="G32" s="58">
        <v>3584</v>
      </c>
      <c r="H32" s="317">
        <v>1116</v>
      </c>
      <c r="I32" s="317">
        <v>0</v>
      </c>
      <c r="J32" s="472">
        <v>1060</v>
      </c>
      <c r="K32" s="473">
        <v>0</v>
      </c>
      <c r="L32" s="58">
        <v>29</v>
      </c>
      <c r="M32" s="317">
        <v>0</v>
      </c>
      <c r="N32" s="58">
        <v>5181</v>
      </c>
      <c r="O32" s="317">
        <v>-382</v>
      </c>
      <c r="P32" s="317">
        <v>0</v>
      </c>
      <c r="Q32" s="317">
        <v>0</v>
      </c>
      <c r="R32" s="58">
        <v>68</v>
      </c>
      <c r="S32" s="317">
        <v>2</v>
      </c>
      <c r="T32" s="58">
        <v>0</v>
      </c>
      <c r="U32" s="317">
        <v>0</v>
      </c>
      <c r="V32" s="317">
        <v>0</v>
      </c>
      <c r="W32" s="58">
        <v>354</v>
      </c>
      <c r="X32" s="317">
        <v>0</v>
      </c>
      <c r="Y32" s="58">
        <v>317</v>
      </c>
      <c r="Z32" s="317">
        <v>3061</v>
      </c>
      <c r="AA32" s="58">
        <v>1017</v>
      </c>
      <c r="AB32" s="317">
        <v>16489</v>
      </c>
    </row>
    <row r="33" spans="1:28">
      <c r="A33" s="59" t="s">
        <v>2335</v>
      </c>
      <c r="B33" s="317">
        <v>469</v>
      </c>
      <c r="C33" s="58">
        <v>2375</v>
      </c>
      <c r="D33" s="317">
        <v>0</v>
      </c>
      <c r="E33" s="58">
        <v>0</v>
      </c>
      <c r="F33" s="317">
        <v>0</v>
      </c>
      <c r="G33" s="58">
        <v>1931</v>
      </c>
      <c r="H33" s="317">
        <v>4344</v>
      </c>
      <c r="I33" s="317">
        <v>0</v>
      </c>
      <c r="J33" s="472">
        <v>798</v>
      </c>
      <c r="K33" s="473">
        <v>892</v>
      </c>
      <c r="L33" s="58">
        <v>1507</v>
      </c>
      <c r="M33" s="317">
        <v>-75</v>
      </c>
      <c r="N33" s="58">
        <v>12900</v>
      </c>
      <c r="O33" s="317">
        <v>-711</v>
      </c>
      <c r="P33" s="317">
        <v>0</v>
      </c>
      <c r="Q33" s="317">
        <v>0</v>
      </c>
      <c r="R33" s="58">
        <v>0</v>
      </c>
      <c r="S33" s="317">
        <v>0</v>
      </c>
      <c r="T33" s="58">
        <v>0</v>
      </c>
      <c r="U33" s="317">
        <v>0</v>
      </c>
      <c r="V33" s="317">
        <v>104</v>
      </c>
      <c r="W33" s="58">
        <v>1346</v>
      </c>
      <c r="X33" s="317">
        <v>11</v>
      </c>
      <c r="Y33" s="58">
        <v>919</v>
      </c>
      <c r="Z33" s="317">
        <v>2090</v>
      </c>
      <c r="AA33" s="58">
        <v>212</v>
      </c>
      <c r="AB33" s="317">
        <v>29112</v>
      </c>
    </row>
    <row r="34" spans="1:28">
      <c r="A34" s="60" t="s">
        <v>2336</v>
      </c>
      <c r="B34" s="474">
        <v>258</v>
      </c>
      <c r="C34" s="475">
        <v>396</v>
      </c>
      <c r="D34" s="474">
        <v>0</v>
      </c>
      <c r="E34" s="475">
        <v>0</v>
      </c>
      <c r="F34" s="474">
        <v>0</v>
      </c>
      <c r="G34" s="475">
        <v>1231</v>
      </c>
      <c r="H34" s="474">
        <v>1635</v>
      </c>
      <c r="I34" s="474">
        <v>0</v>
      </c>
      <c r="J34" s="476">
        <v>547</v>
      </c>
      <c r="K34" s="477">
        <v>0</v>
      </c>
      <c r="L34" s="475">
        <v>163</v>
      </c>
      <c r="M34" s="474">
        <v>-10</v>
      </c>
      <c r="N34" s="475">
        <v>9075</v>
      </c>
      <c r="O34" s="474">
        <v>-1065</v>
      </c>
      <c r="P34" s="474">
        <v>0</v>
      </c>
      <c r="Q34" s="474">
        <v>0</v>
      </c>
      <c r="R34" s="475">
        <v>664</v>
      </c>
      <c r="S34" s="474">
        <v>88</v>
      </c>
      <c r="T34" s="475">
        <v>0</v>
      </c>
      <c r="U34" s="474">
        <v>0</v>
      </c>
      <c r="V34" s="474">
        <v>0</v>
      </c>
      <c r="W34" s="475">
        <v>1620</v>
      </c>
      <c r="X34" s="474">
        <v>320</v>
      </c>
      <c r="Y34" s="475">
        <v>2038</v>
      </c>
      <c r="Z34" s="474">
        <v>6866</v>
      </c>
      <c r="AA34" s="475">
        <v>303</v>
      </c>
      <c r="AB34" s="474">
        <v>24129</v>
      </c>
    </row>
    <row r="35" spans="1:28">
      <c r="A35" s="59" t="s">
        <v>2337</v>
      </c>
      <c r="B35" s="317">
        <v>317</v>
      </c>
      <c r="C35" s="58">
        <v>24498</v>
      </c>
      <c r="D35" s="317">
        <v>93</v>
      </c>
      <c r="E35" s="58">
        <v>1257</v>
      </c>
      <c r="F35" s="317">
        <v>205</v>
      </c>
      <c r="G35" s="58">
        <v>52471</v>
      </c>
      <c r="H35" s="317">
        <v>25091</v>
      </c>
      <c r="I35" s="317">
        <v>0</v>
      </c>
      <c r="J35" s="472">
        <v>5576</v>
      </c>
      <c r="K35" s="473">
        <v>0</v>
      </c>
      <c r="L35" s="58">
        <v>1001</v>
      </c>
      <c r="M35" s="317">
        <v>-24</v>
      </c>
      <c r="N35" s="58">
        <v>75677</v>
      </c>
      <c r="O35" s="317">
        <v>-2807</v>
      </c>
      <c r="P35" s="317">
        <v>0</v>
      </c>
      <c r="Q35" s="317">
        <v>0</v>
      </c>
      <c r="R35" s="58">
        <v>1771</v>
      </c>
      <c r="S35" s="317">
        <v>61</v>
      </c>
      <c r="T35" s="58">
        <v>0</v>
      </c>
      <c r="U35" s="317">
        <v>0</v>
      </c>
      <c r="V35" s="317">
        <v>6</v>
      </c>
      <c r="W35" s="58">
        <v>2117</v>
      </c>
      <c r="X35" s="317">
        <v>11183</v>
      </c>
      <c r="Y35" s="58">
        <v>1333</v>
      </c>
      <c r="Z35" s="317">
        <v>6220</v>
      </c>
      <c r="AA35" s="58">
        <v>148</v>
      </c>
      <c r="AB35" s="317">
        <v>206194</v>
      </c>
    </row>
    <row r="36" spans="1:28">
      <c r="A36" s="59" t="s">
        <v>2338</v>
      </c>
      <c r="B36" s="317">
        <v>83</v>
      </c>
      <c r="C36" s="58">
        <v>0</v>
      </c>
      <c r="D36" s="317">
        <v>1077</v>
      </c>
      <c r="E36" s="58">
        <v>2</v>
      </c>
      <c r="F36" s="317">
        <v>0</v>
      </c>
      <c r="G36" s="58">
        <v>0</v>
      </c>
      <c r="H36" s="317">
        <v>469</v>
      </c>
      <c r="I36" s="317">
        <v>0</v>
      </c>
      <c r="J36" s="472">
        <v>0</v>
      </c>
      <c r="K36" s="473">
        <v>0</v>
      </c>
      <c r="L36" s="58">
        <v>6</v>
      </c>
      <c r="M36" s="317">
        <v>-4</v>
      </c>
      <c r="N36" s="58">
        <v>12045</v>
      </c>
      <c r="O36" s="317">
        <v>-10487</v>
      </c>
      <c r="P36" s="317">
        <v>0</v>
      </c>
      <c r="Q36" s="317">
        <v>0</v>
      </c>
      <c r="R36" s="58">
        <v>0</v>
      </c>
      <c r="S36" s="317">
        <v>19</v>
      </c>
      <c r="T36" s="58">
        <v>0</v>
      </c>
      <c r="U36" s="317">
        <v>0</v>
      </c>
      <c r="V36" s="317">
        <v>233</v>
      </c>
      <c r="W36" s="58">
        <v>1190</v>
      </c>
      <c r="X36" s="317">
        <v>0</v>
      </c>
      <c r="Y36" s="58">
        <v>346</v>
      </c>
      <c r="Z36" s="317">
        <v>1973</v>
      </c>
      <c r="AA36" s="58">
        <v>4887</v>
      </c>
      <c r="AB36" s="317">
        <v>11839</v>
      </c>
    </row>
    <row r="37" spans="1:28">
      <c r="A37" s="59" t="s">
        <v>2339</v>
      </c>
      <c r="B37" s="317">
        <v>0</v>
      </c>
      <c r="C37" s="58">
        <v>11498</v>
      </c>
      <c r="D37" s="317">
        <v>0</v>
      </c>
      <c r="E37" s="58">
        <v>0</v>
      </c>
      <c r="F37" s="317">
        <v>0</v>
      </c>
      <c r="G37" s="58">
        <v>74199</v>
      </c>
      <c r="H37" s="317">
        <v>39963</v>
      </c>
      <c r="I37" s="317">
        <v>0</v>
      </c>
      <c r="J37" s="472">
        <v>462</v>
      </c>
      <c r="K37" s="473">
        <v>0</v>
      </c>
      <c r="L37" s="58">
        <v>16782</v>
      </c>
      <c r="M37" s="317">
        <v>-1147</v>
      </c>
      <c r="N37" s="58">
        <v>74481</v>
      </c>
      <c r="O37" s="317">
        <v>-4401</v>
      </c>
      <c r="P37" s="317">
        <v>0</v>
      </c>
      <c r="Q37" s="317">
        <v>0</v>
      </c>
      <c r="R37" s="58">
        <v>14582</v>
      </c>
      <c r="S37" s="317">
        <v>210</v>
      </c>
      <c r="T37" s="58">
        <v>0</v>
      </c>
      <c r="U37" s="317">
        <v>0</v>
      </c>
      <c r="V37" s="317">
        <v>1009</v>
      </c>
      <c r="W37" s="58">
        <v>9207</v>
      </c>
      <c r="X37" s="317">
        <v>9649</v>
      </c>
      <c r="Y37" s="58">
        <v>2048</v>
      </c>
      <c r="Z37" s="317">
        <v>25834</v>
      </c>
      <c r="AA37" s="58">
        <v>29581</v>
      </c>
      <c r="AB37" s="317">
        <v>303957</v>
      </c>
    </row>
    <row r="38" spans="1:28">
      <c r="A38" s="59" t="s">
        <v>2340</v>
      </c>
      <c r="B38" s="317">
        <v>0</v>
      </c>
      <c r="C38" s="58">
        <v>0</v>
      </c>
      <c r="D38" s="317">
        <v>0</v>
      </c>
      <c r="E38" s="58">
        <v>21</v>
      </c>
      <c r="F38" s="317">
        <v>0</v>
      </c>
      <c r="G38" s="58">
        <v>3178</v>
      </c>
      <c r="H38" s="317">
        <v>363</v>
      </c>
      <c r="I38" s="317">
        <v>0</v>
      </c>
      <c r="J38" s="472">
        <v>0</v>
      </c>
      <c r="K38" s="473">
        <v>0</v>
      </c>
      <c r="L38" s="58">
        <v>4</v>
      </c>
      <c r="M38" s="317">
        <v>-4</v>
      </c>
      <c r="N38" s="58">
        <v>0</v>
      </c>
      <c r="O38" s="317">
        <v>0</v>
      </c>
      <c r="P38" s="317">
        <v>0</v>
      </c>
      <c r="Q38" s="317">
        <v>0</v>
      </c>
      <c r="R38" s="58">
        <v>0</v>
      </c>
      <c r="S38" s="317">
        <v>0</v>
      </c>
      <c r="T38" s="58">
        <v>0</v>
      </c>
      <c r="U38" s="317">
        <v>0</v>
      </c>
      <c r="V38" s="317">
        <v>4</v>
      </c>
      <c r="W38" s="58">
        <v>1037</v>
      </c>
      <c r="X38" s="317">
        <v>0</v>
      </c>
      <c r="Y38" s="58">
        <v>0</v>
      </c>
      <c r="Z38" s="317">
        <v>2</v>
      </c>
      <c r="AA38" s="58">
        <v>0</v>
      </c>
      <c r="AB38" s="317">
        <v>4605</v>
      </c>
    </row>
    <row r="39" spans="1:28">
      <c r="A39" s="60" t="s">
        <v>2341</v>
      </c>
      <c r="B39" s="317">
        <v>0</v>
      </c>
      <c r="C39" s="58">
        <v>491</v>
      </c>
      <c r="D39" s="317">
        <v>0</v>
      </c>
      <c r="E39" s="58">
        <v>0</v>
      </c>
      <c r="F39" s="317">
        <v>0</v>
      </c>
      <c r="G39" s="58">
        <v>576</v>
      </c>
      <c r="H39" s="317">
        <v>2054</v>
      </c>
      <c r="I39" s="317">
        <v>0</v>
      </c>
      <c r="J39" s="472">
        <v>0</v>
      </c>
      <c r="K39" s="473">
        <v>0</v>
      </c>
      <c r="L39" s="58">
        <v>45</v>
      </c>
      <c r="M39" s="317">
        <v>0</v>
      </c>
      <c r="N39" s="58">
        <v>52</v>
      </c>
      <c r="O39" s="317">
        <v>0</v>
      </c>
      <c r="P39" s="317">
        <v>0</v>
      </c>
      <c r="Q39" s="317">
        <v>0</v>
      </c>
      <c r="R39" s="58">
        <v>0</v>
      </c>
      <c r="S39" s="317">
        <v>0</v>
      </c>
      <c r="T39" s="58">
        <v>0</v>
      </c>
      <c r="U39" s="317">
        <v>4</v>
      </c>
      <c r="V39" s="317">
        <v>0</v>
      </c>
      <c r="W39" s="58">
        <v>0</v>
      </c>
      <c r="X39" s="317">
        <v>0</v>
      </c>
      <c r="Y39" s="58">
        <v>59</v>
      </c>
      <c r="Z39" s="317">
        <v>445</v>
      </c>
      <c r="AA39" s="58">
        <v>0</v>
      </c>
      <c r="AB39" s="317">
        <v>3726</v>
      </c>
    </row>
    <row r="40" spans="1:28">
      <c r="A40" s="59" t="s">
        <v>2342</v>
      </c>
      <c r="B40" s="479">
        <v>143</v>
      </c>
      <c r="C40" s="540">
        <v>22545</v>
      </c>
      <c r="D40" s="479">
        <v>253</v>
      </c>
      <c r="E40" s="540">
        <v>0</v>
      </c>
      <c r="F40" s="479">
        <v>0</v>
      </c>
      <c r="G40" s="540">
        <v>2065</v>
      </c>
      <c r="H40" s="479">
        <v>13128</v>
      </c>
      <c r="I40" s="479">
        <v>0</v>
      </c>
      <c r="J40" s="541">
        <v>0</v>
      </c>
      <c r="K40" s="480">
        <v>0</v>
      </c>
      <c r="L40" s="540">
        <v>3830</v>
      </c>
      <c r="M40" s="479">
        <v>-89</v>
      </c>
      <c r="N40" s="540">
        <v>34867</v>
      </c>
      <c r="O40" s="479">
        <v>-2007</v>
      </c>
      <c r="P40" s="479">
        <v>0</v>
      </c>
      <c r="Q40" s="479">
        <v>0</v>
      </c>
      <c r="R40" s="540">
        <v>1186</v>
      </c>
      <c r="S40" s="479">
        <v>0</v>
      </c>
      <c r="T40" s="540">
        <v>0</v>
      </c>
      <c r="U40" s="479">
        <v>0</v>
      </c>
      <c r="V40" s="479">
        <v>357</v>
      </c>
      <c r="W40" s="540">
        <v>4293</v>
      </c>
      <c r="X40" s="479">
        <v>3977</v>
      </c>
      <c r="Y40" s="540">
        <v>978</v>
      </c>
      <c r="Z40" s="479">
        <v>17138</v>
      </c>
      <c r="AA40" s="540">
        <v>311</v>
      </c>
      <c r="AB40" s="479">
        <v>102975</v>
      </c>
    </row>
    <row r="41" spans="1:28">
      <c r="A41" s="59" t="s">
        <v>2343</v>
      </c>
      <c r="B41" s="317">
        <v>1</v>
      </c>
      <c r="C41" s="58">
        <v>19</v>
      </c>
      <c r="D41" s="317">
        <v>763</v>
      </c>
      <c r="E41" s="58">
        <v>0</v>
      </c>
      <c r="F41" s="317">
        <v>0</v>
      </c>
      <c r="G41" s="58">
        <v>0</v>
      </c>
      <c r="H41" s="317">
        <v>1987</v>
      </c>
      <c r="I41" s="317">
        <v>0</v>
      </c>
      <c r="J41" s="472">
        <v>0</v>
      </c>
      <c r="K41" s="473">
        <v>0</v>
      </c>
      <c r="L41" s="58">
        <v>911</v>
      </c>
      <c r="M41" s="317">
        <v>-911</v>
      </c>
      <c r="N41" s="58">
        <v>487</v>
      </c>
      <c r="O41" s="317">
        <v>-488</v>
      </c>
      <c r="P41" s="317">
        <v>0</v>
      </c>
      <c r="Q41" s="317">
        <v>0</v>
      </c>
      <c r="R41" s="58">
        <v>7</v>
      </c>
      <c r="S41" s="317">
        <v>0</v>
      </c>
      <c r="T41" s="58">
        <v>0</v>
      </c>
      <c r="U41" s="317">
        <v>0</v>
      </c>
      <c r="V41" s="317">
        <v>0</v>
      </c>
      <c r="W41" s="58">
        <v>202</v>
      </c>
      <c r="X41" s="317">
        <v>0</v>
      </c>
      <c r="Y41" s="58">
        <v>42</v>
      </c>
      <c r="Z41" s="317">
        <v>2352</v>
      </c>
      <c r="AA41" s="58">
        <v>0</v>
      </c>
      <c r="AB41" s="317">
        <v>5372</v>
      </c>
    </row>
    <row r="42" spans="1:28">
      <c r="A42" s="59" t="s">
        <v>2344</v>
      </c>
      <c r="B42" s="317">
        <v>1</v>
      </c>
      <c r="C42" s="58">
        <v>58</v>
      </c>
      <c r="D42" s="317">
        <v>70</v>
      </c>
      <c r="E42" s="58">
        <v>0</v>
      </c>
      <c r="F42" s="317">
        <v>0</v>
      </c>
      <c r="G42" s="58">
        <v>117</v>
      </c>
      <c r="H42" s="317">
        <v>1454</v>
      </c>
      <c r="I42" s="317">
        <v>0</v>
      </c>
      <c r="J42" s="472">
        <v>0</v>
      </c>
      <c r="K42" s="473">
        <v>0</v>
      </c>
      <c r="L42" s="58">
        <v>11</v>
      </c>
      <c r="M42" s="317">
        <v>-3</v>
      </c>
      <c r="N42" s="58">
        <v>281</v>
      </c>
      <c r="O42" s="317">
        <v>-233</v>
      </c>
      <c r="P42" s="317">
        <v>0</v>
      </c>
      <c r="Q42" s="317">
        <v>0</v>
      </c>
      <c r="R42" s="58">
        <v>2620</v>
      </c>
      <c r="S42" s="317">
        <v>17</v>
      </c>
      <c r="T42" s="58">
        <v>0</v>
      </c>
      <c r="U42" s="317">
        <v>0</v>
      </c>
      <c r="V42" s="317">
        <v>-83</v>
      </c>
      <c r="W42" s="58">
        <v>157</v>
      </c>
      <c r="X42" s="317">
        <v>0</v>
      </c>
      <c r="Y42" s="58">
        <v>270</v>
      </c>
      <c r="Z42" s="317">
        <v>12368</v>
      </c>
      <c r="AA42" s="58">
        <v>211</v>
      </c>
      <c r="AB42" s="317">
        <v>17316</v>
      </c>
    </row>
    <row r="43" spans="1:28">
      <c r="A43" s="59" t="s">
        <v>2345</v>
      </c>
      <c r="B43" s="317">
        <v>230</v>
      </c>
      <c r="C43" s="58">
        <v>4627</v>
      </c>
      <c r="D43" s="317">
        <v>7490</v>
      </c>
      <c r="E43" s="58">
        <v>164</v>
      </c>
      <c r="F43" s="317">
        <v>201</v>
      </c>
      <c r="G43" s="58">
        <v>0</v>
      </c>
      <c r="H43" s="317">
        <v>257</v>
      </c>
      <c r="I43" s="317">
        <v>0</v>
      </c>
      <c r="J43" s="472">
        <v>107</v>
      </c>
      <c r="K43" s="473">
        <v>501</v>
      </c>
      <c r="L43" s="58">
        <v>949</v>
      </c>
      <c r="M43" s="317">
        <v>-17</v>
      </c>
      <c r="N43" s="58">
        <v>15121</v>
      </c>
      <c r="O43" s="317">
        <v>-710</v>
      </c>
      <c r="P43" s="317">
        <v>1174</v>
      </c>
      <c r="Q43" s="317">
        <v>0</v>
      </c>
      <c r="R43" s="58">
        <v>1185</v>
      </c>
      <c r="S43" s="317">
        <v>210</v>
      </c>
      <c r="T43" s="58">
        <v>36</v>
      </c>
      <c r="U43" s="317">
        <v>0</v>
      </c>
      <c r="V43" s="317">
        <v>241</v>
      </c>
      <c r="W43" s="58">
        <v>5918</v>
      </c>
      <c r="X43" s="317">
        <v>1698</v>
      </c>
      <c r="Y43" s="58">
        <v>2025</v>
      </c>
      <c r="Z43" s="317">
        <v>8018</v>
      </c>
      <c r="AA43" s="58">
        <v>878</v>
      </c>
      <c r="AB43" s="317">
        <v>50303</v>
      </c>
    </row>
    <row r="44" spans="1:28">
      <c r="A44" s="60" t="s">
        <v>2346</v>
      </c>
      <c r="B44" s="474">
        <v>93</v>
      </c>
      <c r="C44" s="475">
        <v>3404</v>
      </c>
      <c r="D44" s="474">
        <v>3064</v>
      </c>
      <c r="E44" s="475">
        <v>0</v>
      </c>
      <c r="F44" s="474">
        <v>0</v>
      </c>
      <c r="G44" s="475">
        <v>0</v>
      </c>
      <c r="H44" s="474">
        <v>1383</v>
      </c>
      <c r="I44" s="474">
        <v>0</v>
      </c>
      <c r="J44" s="476">
        <v>0</v>
      </c>
      <c r="K44" s="477">
        <v>0</v>
      </c>
      <c r="L44" s="475">
        <v>2206</v>
      </c>
      <c r="M44" s="474">
        <v>0</v>
      </c>
      <c r="N44" s="475">
        <v>11042</v>
      </c>
      <c r="O44" s="474">
        <v>-655</v>
      </c>
      <c r="P44" s="474">
        <v>0</v>
      </c>
      <c r="Q44" s="474">
        <v>0</v>
      </c>
      <c r="R44" s="475">
        <v>1</v>
      </c>
      <c r="S44" s="474">
        <v>0</v>
      </c>
      <c r="T44" s="475">
        <v>0</v>
      </c>
      <c r="U44" s="474">
        <v>0</v>
      </c>
      <c r="V44" s="474">
        <v>1288</v>
      </c>
      <c r="W44" s="475">
        <v>5530</v>
      </c>
      <c r="X44" s="474">
        <v>852</v>
      </c>
      <c r="Y44" s="475">
        <v>469</v>
      </c>
      <c r="Z44" s="474">
        <v>3177</v>
      </c>
      <c r="AA44" s="475">
        <v>151</v>
      </c>
      <c r="AB44" s="474">
        <v>32005</v>
      </c>
    </row>
    <row r="45" spans="1:28">
      <c r="A45" s="59" t="s">
        <v>2347</v>
      </c>
      <c r="B45" s="317">
        <v>76</v>
      </c>
      <c r="C45" s="58">
        <v>188</v>
      </c>
      <c r="D45" s="317">
        <v>0</v>
      </c>
      <c r="E45" s="58">
        <v>1520</v>
      </c>
      <c r="F45" s="317">
        <v>0</v>
      </c>
      <c r="G45" s="58">
        <v>5143</v>
      </c>
      <c r="H45" s="317">
        <v>1436</v>
      </c>
      <c r="I45" s="317">
        <v>0</v>
      </c>
      <c r="J45" s="472">
        <v>194</v>
      </c>
      <c r="K45" s="473">
        <v>0</v>
      </c>
      <c r="L45" s="58">
        <v>150</v>
      </c>
      <c r="M45" s="317">
        <v>0</v>
      </c>
      <c r="N45" s="58">
        <v>1265</v>
      </c>
      <c r="O45" s="317">
        <v>-68</v>
      </c>
      <c r="P45" s="317">
        <v>29</v>
      </c>
      <c r="Q45" s="317">
        <v>0</v>
      </c>
      <c r="R45" s="58">
        <v>290</v>
      </c>
      <c r="S45" s="317">
        <v>37</v>
      </c>
      <c r="T45" s="58">
        <v>0</v>
      </c>
      <c r="U45" s="317">
        <v>0</v>
      </c>
      <c r="V45" s="317">
        <v>254</v>
      </c>
      <c r="W45" s="58">
        <v>631</v>
      </c>
      <c r="X45" s="317">
        <v>0</v>
      </c>
      <c r="Y45" s="58">
        <v>224</v>
      </c>
      <c r="Z45" s="317">
        <v>16</v>
      </c>
      <c r="AA45" s="58">
        <v>1023</v>
      </c>
      <c r="AB45" s="317">
        <v>12408</v>
      </c>
    </row>
    <row r="46" spans="1:28">
      <c r="A46" s="59" t="s">
        <v>2348</v>
      </c>
      <c r="B46" s="317">
        <v>166</v>
      </c>
      <c r="C46" s="58">
        <v>36008</v>
      </c>
      <c r="D46" s="317">
        <v>3204</v>
      </c>
      <c r="E46" s="58">
        <v>10645</v>
      </c>
      <c r="F46" s="317">
        <v>0</v>
      </c>
      <c r="G46" s="58">
        <v>31246</v>
      </c>
      <c r="H46" s="317">
        <v>24622</v>
      </c>
      <c r="I46" s="317">
        <v>0</v>
      </c>
      <c r="J46" s="472">
        <v>4528</v>
      </c>
      <c r="K46" s="473">
        <v>2199</v>
      </c>
      <c r="L46" s="58">
        <v>7486</v>
      </c>
      <c r="M46" s="317">
        <v>-639</v>
      </c>
      <c r="N46" s="58">
        <v>34088</v>
      </c>
      <c r="O46" s="317">
        <v>-4081</v>
      </c>
      <c r="P46" s="317">
        <v>0</v>
      </c>
      <c r="Q46" s="317">
        <v>0</v>
      </c>
      <c r="R46" s="58">
        <v>2069</v>
      </c>
      <c r="S46" s="317">
        <v>123</v>
      </c>
      <c r="T46" s="58">
        <v>0</v>
      </c>
      <c r="U46" s="317">
        <v>0</v>
      </c>
      <c r="V46" s="317">
        <v>0</v>
      </c>
      <c r="W46" s="58">
        <v>2667</v>
      </c>
      <c r="X46" s="317">
        <v>157552</v>
      </c>
      <c r="Y46" s="58">
        <v>1252</v>
      </c>
      <c r="Z46" s="317">
        <v>30028</v>
      </c>
      <c r="AA46" s="58">
        <v>10084</v>
      </c>
      <c r="AB46" s="317">
        <v>353247</v>
      </c>
    </row>
    <row r="47" spans="1:28">
      <c r="A47" s="59" t="s">
        <v>2349</v>
      </c>
      <c r="B47" s="317">
        <v>26</v>
      </c>
      <c r="C47" s="58">
        <v>3035</v>
      </c>
      <c r="D47" s="317">
        <v>0</v>
      </c>
      <c r="E47" s="58">
        <v>0</v>
      </c>
      <c r="F47" s="317">
        <v>0</v>
      </c>
      <c r="G47" s="58">
        <v>3550</v>
      </c>
      <c r="H47" s="317">
        <v>2573</v>
      </c>
      <c r="I47" s="317">
        <v>0</v>
      </c>
      <c r="J47" s="472">
        <v>0</v>
      </c>
      <c r="K47" s="473">
        <v>0</v>
      </c>
      <c r="L47" s="58">
        <v>92</v>
      </c>
      <c r="M47" s="317">
        <v>-3</v>
      </c>
      <c r="N47" s="58">
        <v>3119</v>
      </c>
      <c r="O47" s="317">
        <v>-1206</v>
      </c>
      <c r="P47" s="317">
        <v>0</v>
      </c>
      <c r="Q47" s="317">
        <v>0</v>
      </c>
      <c r="R47" s="58">
        <v>694</v>
      </c>
      <c r="S47" s="317">
        <v>1</v>
      </c>
      <c r="T47" s="58">
        <v>0</v>
      </c>
      <c r="U47" s="317">
        <v>0</v>
      </c>
      <c r="V47" s="317">
        <v>982</v>
      </c>
      <c r="W47" s="58">
        <v>1463</v>
      </c>
      <c r="X47" s="317">
        <v>0</v>
      </c>
      <c r="Y47" s="58">
        <v>572</v>
      </c>
      <c r="Z47" s="317">
        <v>0</v>
      </c>
      <c r="AA47" s="58">
        <v>94</v>
      </c>
      <c r="AB47" s="317">
        <v>14992</v>
      </c>
    </row>
    <row r="48" spans="1:28">
      <c r="A48" s="59" t="s">
        <v>2350</v>
      </c>
      <c r="B48" s="317">
        <v>8</v>
      </c>
      <c r="C48" s="58">
        <v>1292</v>
      </c>
      <c r="D48" s="317">
        <v>0</v>
      </c>
      <c r="E48" s="58">
        <v>93</v>
      </c>
      <c r="F48" s="317">
        <v>0</v>
      </c>
      <c r="G48" s="58">
        <v>4379</v>
      </c>
      <c r="H48" s="317">
        <v>3683</v>
      </c>
      <c r="I48" s="317">
        <v>0</v>
      </c>
      <c r="J48" s="472">
        <v>214</v>
      </c>
      <c r="K48" s="473">
        <v>0</v>
      </c>
      <c r="L48" s="58">
        <v>124</v>
      </c>
      <c r="M48" s="317">
        <v>-15</v>
      </c>
      <c r="N48" s="58">
        <v>2287</v>
      </c>
      <c r="O48" s="317">
        <v>-1147</v>
      </c>
      <c r="P48" s="317">
        <v>51</v>
      </c>
      <c r="Q48" s="317">
        <v>0</v>
      </c>
      <c r="R48" s="58">
        <v>2087</v>
      </c>
      <c r="S48" s="317">
        <v>0</v>
      </c>
      <c r="T48" s="58">
        <v>0</v>
      </c>
      <c r="U48" s="317">
        <v>0</v>
      </c>
      <c r="V48" s="317">
        <v>239</v>
      </c>
      <c r="W48" s="58">
        <v>152</v>
      </c>
      <c r="X48" s="317">
        <v>6</v>
      </c>
      <c r="Y48" s="58">
        <v>123</v>
      </c>
      <c r="Z48" s="317">
        <v>179</v>
      </c>
      <c r="AA48" s="58">
        <v>1099</v>
      </c>
      <c r="AB48" s="317">
        <v>14854</v>
      </c>
    </row>
    <row r="49" spans="1:28">
      <c r="A49" s="59" t="s">
        <v>2351</v>
      </c>
      <c r="B49" s="317">
        <v>249</v>
      </c>
      <c r="C49" s="58">
        <v>30423</v>
      </c>
      <c r="D49" s="317">
        <v>0</v>
      </c>
      <c r="E49" s="58">
        <v>1</v>
      </c>
      <c r="F49" s="317">
        <v>0</v>
      </c>
      <c r="G49" s="58">
        <v>37721</v>
      </c>
      <c r="H49" s="317">
        <v>28326</v>
      </c>
      <c r="I49" s="317">
        <v>0</v>
      </c>
      <c r="J49" s="472">
        <v>0</v>
      </c>
      <c r="K49" s="473">
        <v>0</v>
      </c>
      <c r="L49" s="58">
        <v>24601</v>
      </c>
      <c r="M49" s="317">
        <v>-1192</v>
      </c>
      <c r="N49" s="58">
        <v>51524</v>
      </c>
      <c r="O49" s="317">
        <v>-1814</v>
      </c>
      <c r="P49" s="317">
        <v>1061</v>
      </c>
      <c r="Q49" s="317">
        <v>-37</v>
      </c>
      <c r="R49" s="58">
        <v>1249</v>
      </c>
      <c r="S49" s="317">
        <v>38</v>
      </c>
      <c r="T49" s="58">
        <v>0</v>
      </c>
      <c r="U49" s="317">
        <v>0</v>
      </c>
      <c r="V49" s="317">
        <v>0</v>
      </c>
      <c r="W49" s="58">
        <v>3119</v>
      </c>
      <c r="X49" s="317">
        <v>49786</v>
      </c>
      <c r="Y49" s="58">
        <v>3855</v>
      </c>
      <c r="Z49" s="317">
        <v>37598</v>
      </c>
      <c r="AA49" s="58">
        <v>187</v>
      </c>
      <c r="AB49" s="317">
        <v>266695</v>
      </c>
    </row>
    <row r="50" spans="1:28">
      <c r="A50" s="61" t="s">
        <v>1619</v>
      </c>
      <c r="B50" s="478">
        <v>4871</v>
      </c>
      <c r="C50" s="478">
        <v>329727</v>
      </c>
      <c r="D50" s="478">
        <v>58867</v>
      </c>
      <c r="E50" s="478">
        <v>18931</v>
      </c>
      <c r="F50" s="478">
        <v>406</v>
      </c>
      <c r="G50" s="478">
        <v>613090</v>
      </c>
      <c r="H50" s="478">
        <v>456439</v>
      </c>
      <c r="I50" s="478">
        <v>0</v>
      </c>
      <c r="J50" s="478">
        <v>61922</v>
      </c>
      <c r="K50" s="478">
        <v>3592</v>
      </c>
      <c r="L50" s="478">
        <v>215507</v>
      </c>
      <c r="M50" s="478">
        <v>-13833</v>
      </c>
      <c r="N50" s="478">
        <v>905373</v>
      </c>
      <c r="O50" s="478">
        <v>-52692</v>
      </c>
      <c r="P50" s="478">
        <v>23073</v>
      </c>
      <c r="Q50" s="478">
        <v>-116</v>
      </c>
      <c r="R50" s="478">
        <v>69976</v>
      </c>
      <c r="S50" s="478">
        <v>2465</v>
      </c>
      <c r="T50" s="478">
        <v>39</v>
      </c>
      <c r="U50" s="478">
        <v>4</v>
      </c>
      <c r="V50" s="478">
        <v>18077</v>
      </c>
      <c r="W50" s="478">
        <v>86741</v>
      </c>
      <c r="X50" s="478">
        <v>407382</v>
      </c>
      <c r="Y50" s="478">
        <v>43403</v>
      </c>
      <c r="Z50" s="478">
        <v>338872</v>
      </c>
      <c r="AA50" s="478">
        <v>84607</v>
      </c>
      <c r="AB50" s="478">
        <v>3676723</v>
      </c>
    </row>
    <row r="51" spans="1:28">
      <c r="A51" s="62" t="s">
        <v>243</v>
      </c>
      <c r="B51" s="317">
        <v>2505</v>
      </c>
      <c r="C51" s="317">
        <v>1594</v>
      </c>
      <c r="D51" s="317">
        <v>0</v>
      </c>
      <c r="E51" s="317">
        <v>0</v>
      </c>
      <c r="F51" s="317">
        <v>0</v>
      </c>
      <c r="G51" s="317">
        <v>16781</v>
      </c>
      <c r="H51" s="317">
        <v>42786</v>
      </c>
      <c r="I51" s="317">
        <v>0</v>
      </c>
      <c r="J51" s="473">
        <v>11308</v>
      </c>
      <c r="K51" s="473">
        <v>0</v>
      </c>
      <c r="L51" s="317">
        <v>1131</v>
      </c>
      <c r="M51" s="317">
        <v>-12</v>
      </c>
      <c r="N51" s="317">
        <v>-159</v>
      </c>
      <c r="O51" s="317">
        <v>0</v>
      </c>
      <c r="P51" s="317">
        <v>0</v>
      </c>
      <c r="Q51" s="317">
        <v>0</v>
      </c>
      <c r="R51" s="317">
        <v>0</v>
      </c>
      <c r="S51" s="317">
        <v>0</v>
      </c>
      <c r="T51" s="317">
        <v>716</v>
      </c>
      <c r="U51" s="317">
        <v>4387</v>
      </c>
      <c r="V51" s="317">
        <v>0</v>
      </c>
      <c r="W51" s="317">
        <v>3454</v>
      </c>
      <c r="X51" s="317">
        <v>279</v>
      </c>
      <c r="Y51" s="317">
        <v>1460</v>
      </c>
      <c r="Z51" s="317">
        <v>513</v>
      </c>
      <c r="AA51" s="317">
        <v>0</v>
      </c>
      <c r="AB51" s="317">
        <v>86743</v>
      </c>
    </row>
    <row r="52" spans="1:28">
      <c r="A52" s="59" t="s">
        <v>2352</v>
      </c>
      <c r="B52" s="317">
        <v>0</v>
      </c>
      <c r="C52" s="58">
        <v>4215</v>
      </c>
      <c r="D52" s="317">
        <v>3683</v>
      </c>
      <c r="E52" s="58">
        <v>0</v>
      </c>
      <c r="F52" s="317">
        <v>0</v>
      </c>
      <c r="G52" s="58">
        <v>7786</v>
      </c>
      <c r="H52" s="317">
        <v>77549</v>
      </c>
      <c r="I52" s="317">
        <v>0</v>
      </c>
      <c r="J52" s="472">
        <v>9637</v>
      </c>
      <c r="K52" s="473">
        <v>0</v>
      </c>
      <c r="L52" s="58">
        <v>2524</v>
      </c>
      <c r="M52" s="317">
        <v>0</v>
      </c>
      <c r="N52" s="58">
        <v>0</v>
      </c>
      <c r="O52" s="317">
        <v>0</v>
      </c>
      <c r="P52" s="317">
        <v>0</v>
      </c>
      <c r="Q52" s="317">
        <v>0</v>
      </c>
      <c r="R52" s="58">
        <v>0</v>
      </c>
      <c r="S52" s="317">
        <v>0</v>
      </c>
      <c r="T52" s="58">
        <v>148</v>
      </c>
      <c r="U52" s="317">
        <v>0</v>
      </c>
      <c r="V52" s="317">
        <v>0</v>
      </c>
      <c r="W52" s="58">
        <v>244</v>
      </c>
      <c r="X52" s="317">
        <v>0</v>
      </c>
      <c r="Y52" s="58">
        <v>0</v>
      </c>
      <c r="Z52" s="317">
        <v>1098</v>
      </c>
      <c r="AA52" s="58">
        <v>0</v>
      </c>
      <c r="AB52" s="317">
        <v>106884</v>
      </c>
    </row>
    <row r="53" spans="1:28">
      <c r="A53" s="59" t="s">
        <v>244</v>
      </c>
      <c r="B53" s="317">
        <v>5936</v>
      </c>
      <c r="C53" s="58">
        <v>56432</v>
      </c>
      <c r="D53" s="317">
        <v>12</v>
      </c>
      <c r="E53" s="58">
        <v>1054</v>
      </c>
      <c r="F53" s="317">
        <v>0</v>
      </c>
      <c r="G53" s="58">
        <v>176275</v>
      </c>
      <c r="H53" s="317">
        <v>1035923</v>
      </c>
      <c r="I53" s="317">
        <v>4856</v>
      </c>
      <c r="J53" s="472">
        <v>910</v>
      </c>
      <c r="K53" s="473">
        <v>37140</v>
      </c>
      <c r="L53" s="58">
        <v>55133</v>
      </c>
      <c r="M53" s="317">
        <v>-1224</v>
      </c>
      <c r="N53" s="58">
        <v>72</v>
      </c>
      <c r="O53" s="317">
        <v>0</v>
      </c>
      <c r="P53" s="317">
        <v>0</v>
      </c>
      <c r="Q53" s="317">
        <v>0</v>
      </c>
      <c r="R53" s="58">
        <v>707</v>
      </c>
      <c r="S53" s="317">
        <v>0</v>
      </c>
      <c r="T53" s="58">
        <v>520</v>
      </c>
      <c r="U53" s="317">
        <v>0</v>
      </c>
      <c r="V53" s="317">
        <v>4</v>
      </c>
      <c r="W53" s="58">
        <v>142</v>
      </c>
      <c r="X53" s="317">
        <v>14913</v>
      </c>
      <c r="Y53" s="58">
        <v>1576</v>
      </c>
      <c r="Z53" s="317">
        <v>32423</v>
      </c>
      <c r="AA53" s="58">
        <v>41702</v>
      </c>
      <c r="AB53" s="317">
        <v>1464506</v>
      </c>
    </row>
    <row r="54" spans="1:28">
      <c r="A54" s="59" t="s">
        <v>245</v>
      </c>
      <c r="B54" s="317">
        <v>7</v>
      </c>
      <c r="C54" s="58">
        <v>4359</v>
      </c>
      <c r="D54" s="317">
        <v>5714</v>
      </c>
      <c r="E54" s="58">
        <v>0</v>
      </c>
      <c r="F54" s="317">
        <v>0</v>
      </c>
      <c r="G54" s="58">
        <v>4216</v>
      </c>
      <c r="H54" s="317">
        <v>8713</v>
      </c>
      <c r="I54" s="317">
        <v>0</v>
      </c>
      <c r="J54" s="472">
        <v>1551</v>
      </c>
      <c r="K54" s="473">
        <v>0</v>
      </c>
      <c r="L54" s="58">
        <v>384</v>
      </c>
      <c r="M54" s="317">
        <v>0</v>
      </c>
      <c r="N54" s="58">
        <v>75</v>
      </c>
      <c r="O54" s="317">
        <v>0</v>
      </c>
      <c r="P54" s="317">
        <v>0</v>
      </c>
      <c r="Q54" s="317">
        <v>0</v>
      </c>
      <c r="R54" s="58">
        <v>0</v>
      </c>
      <c r="S54" s="317">
        <v>0</v>
      </c>
      <c r="T54" s="58">
        <v>2</v>
      </c>
      <c r="U54" s="317">
        <v>2203</v>
      </c>
      <c r="V54" s="317">
        <v>0</v>
      </c>
      <c r="W54" s="58">
        <v>0</v>
      </c>
      <c r="X54" s="317">
        <v>225</v>
      </c>
      <c r="Y54" s="58">
        <v>1968</v>
      </c>
      <c r="Z54" s="317">
        <v>0</v>
      </c>
      <c r="AA54" s="58">
        <v>5436</v>
      </c>
      <c r="AB54" s="317">
        <v>34853</v>
      </c>
    </row>
    <row r="55" spans="1:28">
      <c r="A55" s="60" t="s">
        <v>2353</v>
      </c>
      <c r="B55" s="317">
        <v>4</v>
      </c>
      <c r="C55" s="58">
        <v>4739</v>
      </c>
      <c r="D55" s="317">
        <v>10078</v>
      </c>
      <c r="E55" s="58">
        <v>0</v>
      </c>
      <c r="F55" s="317">
        <v>0</v>
      </c>
      <c r="G55" s="58">
        <v>26353</v>
      </c>
      <c r="H55" s="317">
        <v>110712</v>
      </c>
      <c r="I55" s="317">
        <v>0</v>
      </c>
      <c r="J55" s="472">
        <v>359</v>
      </c>
      <c r="K55" s="473">
        <v>0</v>
      </c>
      <c r="L55" s="58">
        <v>4529</v>
      </c>
      <c r="M55" s="317">
        <v>-92</v>
      </c>
      <c r="N55" s="58">
        <v>2606</v>
      </c>
      <c r="O55" s="317">
        <v>-253</v>
      </c>
      <c r="P55" s="317">
        <v>0</v>
      </c>
      <c r="Q55" s="317">
        <v>-18</v>
      </c>
      <c r="R55" s="58">
        <v>8681</v>
      </c>
      <c r="S55" s="317">
        <v>0</v>
      </c>
      <c r="T55" s="58">
        <v>1512</v>
      </c>
      <c r="U55" s="317">
        <v>0</v>
      </c>
      <c r="V55" s="317">
        <v>0</v>
      </c>
      <c r="W55" s="58">
        <v>0</v>
      </c>
      <c r="X55" s="317">
        <v>0</v>
      </c>
      <c r="Y55" s="58">
        <v>887</v>
      </c>
      <c r="Z55" s="317">
        <v>4111</v>
      </c>
      <c r="AA55" s="58">
        <v>16915</v>
      </c>
      <c r="AB55" s="317">
        <v>191123</v>
      </c>
    </row>
    <row r="56" spans="1:28">
      <c r="A56" s="59" t="s">
        <v>246</v>
      </c>
      <c r="B56" s="479">
        <v>0</v>
      </c>
      <c r="C56" s="540">
        <v>2407</v>
      </c>
      <c r="D56" s="479">
        <v>1681</v>
      </c>
      <c r="E56" s="540">
        <v>121</v>
      </c>
      <c r="F56" s="479">
        <v>0</v>
      </c>
      <c r="G56" s="540">
        <v>42423</v>
      </c>
      <c r="H56" s="479">
        <v>36444</v>
      </c>
      <c r="I56" s="479">
        <v>3144</v>
      </c>
      <c r="J56" s="541">
        <v>1157</v>
      </c>
      <c r="K56" s="480">
        <v>0</v>
      </c>
      <c r="L56" s="540">
        <v>3968</v>
      </c>
      <c r="M56" s="479">
        <v>-44</v>
      </c>
      <c r="N56" s="540">
        <v>59</v>
      </c>
      <c r="O56" s="479">
        <v>-22</v>
      </c>
      <c r="P56" s="479">
        <v>38</v>
      </c>
      <c r="Q56" s="479">
        <v>0</v>
      </c>
      <c r="R56" s="540">
        <v>513</v>
      </c>
      <c r="S56" s="479">
        <v>0</v>
      </c>
      <c r="T56" s="540">
        <v>0</v>
      </c>
      <c r="U56" s="479">
        <v>117</v>
      </c>
      <c r="V56" s="479">
        <v>0</v>
      </c>
      <c r="W56" s="540">
        <v>69</v>
      </c>
      <c r="X56" s="479">
        <v>739</v>
      </c>
      <c r="Y56" s="540">
        <v>1447</v>
      </c>
      <c r="Z56" s="479">
        <v>0</v>
      </c>
      <c r="AA56" s="540">
        <v>11814</v>
      </c>
      <c r="AB56" s="479">
        <v>106075</v>
      </c>
    </row>
    <row r="57" spans="1:28">
      <c r="A57" s="59" t="s">
        <v>2354</v>
      </c>
      <c r="B57" s="317">
        <v>2</v>
      </c>
      <c r="C57" s="58">
        <v>1013</v>
      </c>
      <c r="D57" s="317">
        <v>1580</v>
      </c>
      <c r="E57" s="58">
        <v>0</v>
      </c>
      <c r="F57" s="317">
        <v>15</v>
      </c>
      <c r="G57" s="58">
        <v>176</v>
      </c>
      <c r="H57" s="317">
        <v>16304</v>
      </c>
      <c r="I57" s="317">
        <v>0</v>
      </c>
      <c r="J57" s="472">
        <v>0</v>
      </c>
      <c r="K57" s="473">
        <v>240</v>
      </c>
      <c r="L57" s="58">
        <v>6759</v>
      </c>
      <c r="M57" s="317">
        <v>-4</v>
      </c>
      <c r="N57" s="58">
        <v>0</v>
      </c>
      <c r="O57" s="317">
        <v>0</v>
      </c>
      <c r="P57" s="317">
        <v>0</v>
      </c>
      <c r="Q57" s="317">
        <v>0</v>
      </c>
      <c r="R57" s="58">
        <v>0</v>
      </c>
      <c r="S57" s="317">
        <v>0</v>
      </c>
      <c r="T57" s="58">
        <v>1526</v>
      </c>
      <c r="U57" s="317">
        <v>0</v>
      </c>
      <c r="V57" s="317">
        <v>0</v>
      </c>
      <c r="W57" s="58">
        <v>48</v>
      </c>
      <c r="X57" s="317">
        <v>0</v>
      </c>
      <c r="Y57" s="58">
        <v>343</v>
      </c>
      <c r="Z57" s="317">
        <v>3633</v>
      </c>
      <c r="AA57" s="58">
        <v>535</v>
      </c>
      <c r="AB57" s="317">
        <v>32170</v>
      </c>
    </row>
    <row r="58" spans="1:28">
      <c r="A58" s="59" t="s">
        <v>2355</v>
      </c>
      <c r="B58" s="317">
        <v>2</v>
      </c>
      <c r="C58" s="58">
        <v>126</v>
      </c>
      <c r="D58" s="317">
        <v>0</v>
      </c>
      <c r="E58" s="58">
        <v>212</v>
      </c>
      <c r="F58" s="317">
        <v>0</v>
      </c>
      <c r="G58" s="58">
        <v>10608</v>
      </c>
      <c r="H58" s="317">
        <v>1788</v>
      </c>
      <c r="I58" s="317">
        <v>0</v>
      </c>
      <c r="J58" s="472">
        <v>228</v>
      </c>
      <c r="K58" s="473">
        <v>0</v>
      </c>
      <c r="L58" s="58">
        <v>139</v>
      </c>
      <c r="M58" s="317">
        <v>-44</v>
      </c>
      <c r="N58" s="58">
        <v>1</v>
      </c>
      <c r="O58" s="317">
        <v>-1</v>
      </c>
      <c r="P58" s="317">
        <v>12</v>
      </c>
      <c r="Q58" s="317">
        <v>0</v>
      </c>
      <c r="R58" s="58">
        <v>0</v>
      </c>
      <c r="S58" s="317">
        <v>0</v>
      </c>
      <c r="T58" s="58">
        <v>0</v>
      </c>
      <c r="U58" s="317">
        <v>0</v>
      </c>
      <c r="V58" s="317">
        <v>0</v>
      </c>
      <c r="W58" s="58">
        <v>5609</v>
      </c>
      <c r="X58" s="317">
        <v>14</v>
      </c>
      <c r="Y58" s="58">
        <v>50</v>
      </c>
      <c r="Z58" s="317">
        <v>0</v>
      </c>
      <c r="AA58" s="58">
        <v>0</v>
      </c>
      <c r="AB58" s="317">
        <v>18744</v>
      </c>
    </row>
    <row r="59" spans="1:28">
      <c r="A59" s="59" t="s">
        <v>434</v>
      </c>
      <c r="B59" s="317">
        <v>11</v>
      </c>
      <c r="C59" s="58">
        <v>6353</v>
      </c>
      <c r="D59" s="317">
        <v>0</v>
      </c>
      <c r="E59" s="58">
        <v>0</v>
      </c>
      <c r="F59" s="317">
        <v>0</v>
      </c>
      <c r="G59" s="58">
        <v>37344</v>
      </c>
      <c r="H59" s="317">
        <v>98689</v>
      </c>
      <c r="I59" s="317">
        <v>0</v>
      </c>
      <c r="J59" s="472">
        <v>36629</v>
      </c>
      <c r="K59" s="473">
        <v>66930</v>
      </c>
      <c r="L59" s="58">
        <v>11884</v>
      </c>
      <c r="M59" s="317">
        <v>-4</v>
      </c>
      <c r="N59" s="58">
        <v>0</v>
      </c>
      <c r="O59" s="317">
        <v>0</v>
      </c>
      <c r="P59" s="317">
        <v>0</v>
      </c>
      <c r="Q59" s="317">
        <v>0</v>
      </c>
      <c r="R59" s="58">
        <v>0</v>
      </c>
      <c r="S59" s="317">
        <v>0</v>
      </c>
      <c r="T59" s="58">
        <v>0</v>
      </c>
      <c r="U59" s="317">
        <v>10514</v>
      </c>
      <c r="V59" s="317">
        <v>0</v>
      </c>
      <c r="W59" s="58">
        <v>49</v>
      </c>
      <c r="X59" s="317">
        <v>225</v>
      </c>
      <c r="Y59" s="58">
        <v>9690</v>
      </c>
      <c r="Z59" s="317">
        <v>0</v>
      </c>
      <c r="AA59" s="58">
        <v>28743</v>
      </c>
      <c r="AB59" s="317">
        <v>307057</v>
      </c>
    </row>
    <row r="60" spans="1:28">
      <c r="A60" s="60" t="s">
        <v>2356</v>
      </c>
      <c r="B60" s="474">
        <v>0</v>
      </c>
      <c r="C60" s="475">
        <v>3776</v>
      </c>
      <c r="D60" s="474">
        <v>3285</v>
      </c>
      <c r="E60" s="475">
        <v>27</v>
      </c>
      <c r="F60" s="474">
        <v>0</v>
      </c>
      <c r="G60" s="475">
        <v>1206</v>
      </c>
      <c r="H60" s="474">
        <v>3053</v>
      </c>
      <c r="I60" s="474">
        <v>0</v>
      </c>
      <c r="J60" s="476">
        <v>346</v>
      </c>
      <c r="K60" s="477">
        <v>7293</v>
      </c>
      <c r="L60" s="475">
        <v>5904</v>
      </c>
      <c r="M60" s="474">
        <v>-135</v>
      </c>
      <c r="N60" s="475">
        <v>0</v>
      </c>
      <c r="O60" s="474">
        <v>0</v>
      </c>
      <c r="P60" s="474">
        <v>0</v>
      </c>
      <c r="Q60" s="474">
        <v>0</v>
      </c>
      <c r="R60" s="475">
        <v>0</v>
      </c>
      <c r="S60" s="474">
        <v>0</v>
      </c>
      <c r="T60" s="475">
        <v>264</v>
      </c>
      <c r="U60" s="474">
        <v>0</v>
      </c>
      <c r="V60" s="474">
        <v>0</v>
      </c>
      <c r="W60" s="475">
        <v>0</v>
      </c>
      <c r="X60" s="474">
        <v>0</v>
      </c>
      <c r="Y60" s="475">
        <v>737</v>
      </c>
      <c r="Z60" s="474">
        <v>1885</v>
      </c>
      <c r="AA60" s="475">
        <v>2925</v>
      </c>
      <c r="AB60" s="474">
        <v>30566</v>
      </c>
    </row>
    <row r="61" spans="1:28">
      <c r="A61" s="59" t="s">
        <v>247</v>
      </c>
      <c r="B61" s="317">
        <v>0</v>
      </c>
      <c r="C61" s="58">
        <v>6989</v>
      </c>
      <c r="D61" s="317">
        <v>3072</v>
      </c>
      <c r="E61" s="58">
        <v>0</v>
      </c>
      <c r="F61" s="317">
        <v>29</v>
      </c>
      <c r="G61" s="58">
        <v>3170</v>
      </c>
      <c r="H61" s="317">
        <v>17032</v>
      </c>
      <c r="I61" s="317">
        <v>0</v>
      </c>
      <c r="J61" s="472">
        <v>0</v>
      </c>
      <c r="K61" s="473">
        <v>390</v>
      </c>
      <c r="L61" s="58">
        <v>937</v>
      </c>
      <c r="M61" s="317">
        <v>-26</v>
      </c>
      <c r="N61" s="58">
        <v>5</v>
      </c>
      <c r="O61" s="317">
        <v>0</v>
      </c>
      <c r="P61" s="317">
        <v>25</v>
      </c>
      <c r="Q61" s="317">
        <v>0</v>
      </c>
      <c r="R61" s="58">
        <v>0</v>
      </c>
      <c r="S61" s="317">
        <v>0</v>
      </c>
      <c r="T61" s="58">
        <v>106</v>
      </c>
      <c r="U61" s="317">
        <v>2275</v>
      </c>
      <c r="V61" s="317">
        <v>-3</v>
      </c>
      <c r="W61" s="58">
        <v>203</v>
      </c>
      <c r="X61" s="317">
        <v>386</v>
      </c>
      <c r="Y61" s="58">
        <v>720</v>
      </c>
      <c r="Z61" s="317">
        <v>0</v>
      </c>
      <c r="AA61" s="58">
        <v>352</v>
      </c>
      <c r="AB61" s="317">
        <v>35662</v>
      </c>
    </row>
    <row r="62" spans="1:28">
      <c r="A62" s="59" t="s">
        <v>2357</v>
      </c>
      <c r="B62" s="317">
        <v>67</v>
      </c>
      <c r="C62" s="58">
        <v>28</v>
      </c>
      <c r="D62" s="317">
        <v>4693</v>
      </c>
      <c r="E62" s="58">
        <v>0</v>
      </c>
      <c r="F62" s="317">
        <v>0</v>
      </c>
      <c r="G62" s="58">
        <v>81</v>
      </c>
      <c r="H62" s="317">
        <v>3866</v>
      </c>
      <c r="I62" s="317">
        <v>0</v>
      </c>
      <c r="J62" s="472">
        <v>0</v>
      </c>
      <c r="K62" s="473">
        <v>0</v>
      </c>
      <c r="L62" s="58">
        <v>77</v>
      </c>
      <c r="M62" s="317">
        <v>0</v>
      </c>
      <c r="N62" s="58">
        <v>0</v>
      </c>
      <c r="O62" s="317">
        <v>0</v>
      </c>
      <c r="P62" s="317">
        <v>0</v>
      </c>
      <c r="Q62" s="317">
        <v>0</v>
      </c>
      <c r="R62" s="58">
        <v>396</v>
      </c>
      <c r="S62" s="317">
        <v>0</v>
      </c>
      <c r="T62" s="58">
        <v>0</v>
      </c>
      <c r="U62" s="317">
        <v>0</v>
      </c>
      <c r="V62" s="317">
        <v>7</v>
      </c>
      <c r="W62" s="58">
        <v>1</v>
      </c>
      <c r="X62" s="317">
        <v>50</v>
      </c>
      <c r="Y62" s="58">
        <v>30</v>
      </c>
      <c r="Z62" s="317">
        <v>1181</v>
      </c>
      <c r="AA62" s="58">
        <v>903</v>
      </c>
      <c r="AB62" s="317">
        <v>11380</v>
      </c>
    </row>
    <row r="63" spans="1:28">
      <c r="A63" s="59" t="s">
        <v>248</v>
      </c>
      <c r="B63" s="317">
        <v>0.97594800599999998</v>
      </c>
      <c r="C63" s="58">
        <v>2309.8857467019998</v>
      </c>
      <c r="D63" s="317">
        <v>2154.9117297850003</v>
      </c>
      <c r="E63" s="58">
        <v>0</v>
      </c>
      <c r="F63" s="317">
        <v>0</v>
      </c>
      <c r="G63" s="58">
        <v>13866.137088996</v>
      </c>
      <c r="H63" s="317">
        <v>15496.847823152999</v>
      </c>
      <c r="I63" s="317">
        <v>0</v>
      </c>
      <c r="J63" s="472">
        <v>76.985356799999991</v>
      </c>
      <c r="K63" s="473">
        <v>0</v>
      </c>
      <c r="L63" s="58">
        <v>3011.0952781390001</v>
      </c>
      <c r="M63" s="317">
        <v>-80.961935578999999</v>
      </c>
      <c r="N63" s="58">
        <v>0</v>
      </c>
      <c r="O63" s="317">
        <v>0</v>
      </c>
      <c r="P63" s="317">
        <v>0</v>
      </c>
      <c r="Q63" s="317">
        <v>0</v>
      </c>
      <c r="R63" s="58">
        <v>0</v>
      </c>
      <c r="S63" s="317">
        <v>0</v>
      </c>
      <c r="T63" s="58">
        <v>145.88616102399999</v>
      </c>
      <c r="U63" s="317">
        <v>2413.7310844089998</v>
      </c>
      <c r="V63" s="317">
        <v>0</v>
      </c>
      <c r="W63" s="58">
        <v>2.1872549999999999</v>
      </c>
      <c r="X63" s="317">
        <v>225</v>
      </c>
      <c r="Y63" s="58">
        <v>2011.0063376749999</v>
      </c>
      <c r="Z63" s="317">
        <v>3203.4938077800002</v>
      </c>
      <c r="AA63" s="58">
        <v>1315.7265359149997</v>
      </c>
      <c r="AB63" s="317">
        <v>46152.908217805001</v>
      </c>
    </row>
    <row r="64" spans="1:28">
      <c r="A64" s="59" t="s">
        <v>2358</v>
      </c>
      <c r="B64" s="317">
        <v>0</v>
      </c>
      <c r="C64" s="58">
        <v>13520</v>
      </c>
      <c r="D64" s="317">
        <v>18983</v>
      </c>
      <c r="E64" s="58">
        <v>1161</v>
      </c>
      <c r="F64" s="317">
        <v>0</v>
      </c>
      <c r="G64" s="58">
        <v>5319</v>
      </c>
      <c r="H64" s="317">
        <v>25940</v>
      </c>
      <c r="I64" s="317">
        <v>0</v>
      </c>
      <c r="J64" s="472">
        <v>0</v>
      </c>
      <c r="K64" s="473">
        <v>438</v>
      </c>
      <c r="L64" s="58">
        <v>479</v>
      </c>
      <c r="M64" s="317">
        <v>0</v>
      </c>
      <c r="N64" s="58">
        <v>134</v>
      </c>
      <c r="O64" s="317">
        <v>-1</v>
      </c>
      <c r="P64" s="317">
        <v>0</v>
      </c>
      <c r="Q64" s="317">
        <v>0</v>
      </c>
      <c r="R64" s="58">
        <v>0</v>
      </c>
      <c r="S64" s="317">
        <v>0</v>
      </c>
      <c r="T64" s="58">
        <v>35645</v>
      </c>
      <c r="U64" s="317">
        <v>0</v>
      </c>
      <c r="V64" s="317">
        <v>0</v>
      </c>
      <c r="W64" s="58">
        <v>1268</v>
      </c>
      <c r="X64" s="317">
        <v>0</v>
      </c>
      <c r="Y64" s="58">
        <v>99</v>
      </c>
      <c r="Z64" s="317">
        <v>0</v>
      </c>
      <c r="AA64" s="58">
        <v>321</v>
      </c>
      <c r="AB64" s="317">
        <v>103306</v>
      </c>
    </row>
    <row r="65" spans="1:28">
      <c r="A65" s="60" t="s">
        <v>2359</v>
      </c>
      <c r="B65" s="317">
        <v>0</v>
      </c>
      <c r="C65" s="58">
        <v>1050</v>
      </c>
      <c r="D65" s="317">
        <v>0</v>
      </c>
      <c r="E65" s="58">
        <v>0</v>
      </c>
      <c r="F65" s="317">
        <v>0</v>
      </c>
      <c r="G65" s="58">
        <v>2194</v>
      </c>
      <c r="H65" s="317">
        <v>10439</v>
      </c>
      <c r="I65" s="317">
        <v>0</v>
      </c>
      <c r="J65" s="472">
        <v>436</v>
      </c>
      <c r="K65" s="473">
        <v>6</v>
      </c>
      <c r="L65" s="58">
        <v>33</v>
      </c>
      <c r="M65" s="317">
        <v>0</v>
      </c>
      <c r="N65" s="58">
        <v>85</v>
      </c>
      <c r="O65" s="317">
        <v>0</v>
      </c>
      <c r="P65" s="317">
        <v>0</v>
      </c>
      <c r="Q65" s="317">
        <v>0</v>
      </c>
      <c r="R65" s="58">
        <v>0</v>
      </c>
      <c r="S65" s="317">
        <v>0</v>
      </c>
      <c r="T65" s="58">
        <v>9</v>
      </c>
      <c r="U65" s="317">
        <v>0</v>
      </c>
      <c r="V65" s="317">
        <v>0</v>
      </c>
      <c r="W65" s="58">
        <v>41</v>
      </c>
      <c r="X65" s="317">
        <v>0</v>
      </c>
      <c r="Y65" s="58">
        <v>100</v>
      </c>
      <c r="Z65" s="317">
        <v>0</v>
      </c>
      <c r="AA65" s="58">
        <v>923</v>
      </c>
      <c r="AB65" s="317">
        <v>15316</v>
      </c>
    </row>
    <row r="66" spans="1:28">
      <c r="A66" s="59" t="s">
        <v>658</v>
      </c>
      <c r="B66" s="479">
        <v>0</v>
      </c>
      <c r="C66" s="540">
        <v>0</v>
      </c>
      <c r="D66" s="479">
        <v>0</v>
      </c>
      <c r="E66" s="540">
        <v>0</v>
      </c>
      <c r="F66" s="479">
        <v>0</v>
      </c>
      <c r="G66" s="540">
        <v>0</v>
      </c>
      <c r="H66" s="479">
        <v>0</v>
      </c>
      <c r="I66" s="479">
        <v>0</v>
      </c>
      <c r="J66" s="541">
        <v>0</v>
      </c>
      <c r="K66" s="480">
        <v>0</v>
      </c>
      <c r="L66" s="540">
        <v>0</v>
      </c>
      <c r="M66" s="479">
        <v>0</v>
      </c>
      <c r="N66" s="540">
        <v>0</v>
      </c>
      <c r="O66" s="479">
        <v>0</v>
      </c>
      <c r="P66" s="479">
        <v>0</v>
      </c>
      <c r="Q66" s="479">
        <v>0</v>
      </c>
      <c r="R66" s="540">
        <v>0</v>
      </c>
      <c r="S66" s="479">
        <v>0</v>
      </c>
      <c r="T66" s="540">
        <v>0</v>
      </c>
      <c r="U66" s="479">
        <v>0</v>
      </c>
      <c r="V66" s="479">
        <v>0</v>
      </c>
      <c r="W66" s="540">
        <v>0</v>
      </c>
      <c r="X66" s="479">
        <v>0</v>
      </c>
      <c r="Y66" s="540">
        <v>0</v>
      </c>
      <c r="Z66" s="479">
        <v>0</v>
      </c>
      <c r="AA66" s="540">
        <v>0</v>
      </c>
      <c r="AB66" s="479">
        <v>0</v>
      </c>
    </row>
    <row r="67" spans="1:28">
      <c r="A67" s="59" t="s">
        <v>659</v>
      </c>
      <c r="B67" s="317">
        <v>49</v>
      </c>
      <c r="C67" s="58">
        <v>876</v>
      </c>
      <c r="D67" s="317">
        <v>2335</v>
      </c>
      <c r="E67" s="58">
        <v>0</v>
      </c>
      <c r="F67" s="317">
        <v>0</v>
      </c>
      <c r="G67" s="58">
        <v>2005</v>
      </c>
      <c r="H67" s="317">
        <v>26567</v>
      </c>
      <c r="I67" s="317">
        <v>0</v>
      </c>
      <c r="J67" s="472">
        <v>8710</v>
      </c>
      <c r="K67" s="473">
        <v>0</v>
      </c>
      <c r="L67" s="58">
        <v>6212</v>
      </c>
      <c r="M67" s="317">
        <v>-134</v>
      </c>
      <c r="N67" s="58">
        <v>52</v>
      </c>
      <c r="O67" s="317">
        <v>0</v>
      </c>
      <c r="P67" s="317">
        <v>0</v>
      </c>
      <c r="Q67" s="317">
        <v>0</v>
      </c>
      <c r="R67" s="58">
        <v>32</v>
      </c>
      <c r="S67" s="317">
        <v>0</v>
      </c>
      <c r="T67" s="58">
        <v>401</v>
      </c>
      <c r="U67" s="317">
        <v>0</v>
      </c>
      <c r="V67" s="317">
        <v>1</v>
      </c>
      <c r="W67" s="58">
        <v>1088</v>
      </c>
      <c r="X67" s="317">
        <v>476</v>
      </c>
      <c r="Y67" s="58">
        <v>554</v>
      </c>
      <c r="Z67" s="317">
        <v>1726</v>
      </c>
      <c r="AA67" s="58">
        <v>6014</v>
      </c>
      <c r="AB67" s="317">
        <v>56964</v>
      </c>
    </row>
    <row r="68" spans="1:28">
      <c r="A68" s="59" t="s">
        <v>249</v>
      </c>
      <c r="B68" s="317">
        <v>6</v>
      </c>
      <c r="C68" s="58">
        <v>33991.478980215004</v>
      </c>
      <c r="D68" s="317">
        <v>0</v>
      </c>
      <c r="E68" s="58">
        <v>0</v>
      </c>
      <c r="F68" s="317">
        <v>0</v>
      </c>
      <c r="G68" s="58">
        <v>69477</v>
      </c>
      <c r="H68" s="317">
        <v>205628</v>
      </c>
      <c r="I68" s="317">
        <v>0</v>
      </c>
      <c r="J68" s="472">
        <v>3132</v>
      </c>
      <c r="K68" s="473">
        <v>16731</v>
      </c>
      <c r="L68" s="58">
        <v>22015</v>
      </c>
      <c r="M68" s="317">
        <v>0</v>
      </c>
      <c r="N68" s="58">
        <v>2</v>
      </c>
      <c r="O68" s="317">
        <v>0</v>
      </c>
      <c r="P68" s="317">
        <v>0</v>
      </c>
      <c r="Q68" s="317">
        <v>0</v>
      </c>
      <c r="R68" s="58">
        <v>0</v>
      </c>
      <c r="S68" s="317">
        <v>0</v>
      </c>
      <c r="T68" s="58">
        <v>27</v>
      </c>
      <c r="U68" s="317">
        <v>2225</v>
      </c>
      <c r="V68" s="317">
        <v>0</v>
      </c>
      <c r="W68" s="58">
        <v>0</v>
      </c>
      <c r="X68" s="317">
        <v>597</v>
      </c>
      <c r="Y68" s="58">
        <v>1009</v>
      </c>
      <c r="Z68" s="317">
        <v>508</v>
      </c>
      <c r="AA68" s="58">
        <v>50315</v>
      </c>
      <c r="AB68" s="317">
        <v>405663.47898021503</v>
      </c>
    </row>
    <row r="69" spans="1:28">
      <c r="A69" s="59" t="s">
        <v>250</v>
      </c>
      <c r="B69" s="317">
        <v>0</v>
      </c>
      <c r="C69" s="58">
        <v>3365</v>
      </c>
      <c r="D69" s="317">
        <v>199</v>
      </c>
      <c r="E69" s="58">
        <v>0</v>
      </c>
      <c r="F69" s="317">
        <v>0</v>
      </c>
      <c r="G69" s="58">
        <v>0</v>
      </c>
      <c r="H69" s="317">
        <v>0</v>
      </c>
      <c r="I69" s="317">
        <v>1186</v>
      </c>
      <c r="J69" s="472">
        <v>0</v>
      </c>
      <c r="K69" s="473">
        <v>0</v>
      </c>
      <c r="L69" s="58">
        <v>0</v>
      </c>
      <c r="M69" s="317">
        <v>0</v>
      </c>
      <c r="N69" s="58">
        <v>0</v>
      </c>
      <c r="O69" s="317">
        <v>0</v>
      </c>
      <c r="P69" s="317">
        <v>0</v>
      </c>
      <c r="Q69" s="317">
        <v>0</v>
      </c>
      <c r="R69" s="58">
        <v>0</v>
      </c>
      <c r="S69" s="317">
        <v>0</v>
      </c>
      <c r="T69" s="58">
        <v>0</v>
      </c>
      <c r="U69" s="317">
        <v>490</v>
      </c>
      <c r="V69" s="317">
        <v>0</v>
      </c>
      <c r="W69" s="58">
        <v>0</v>
      </c>
      <c r="X69" s="317">
        <v>225</v>
      </c>
      <c r="Y69" s="58">
        <v>2210</v>
      </c>
      <c r="Z69" s="317">
        <v>0</v>
      </c>
      <c r="AA69" s="58">
        <v>258</v>
      </c>
      <c r="AB69" s="317">
        <v>7933</v>
      </c>
    </row>
    <row r="70" spans="1:28">
      <c r="A70" s="60" t="s">
        <v>660</v>
      </c>
      <c r="B70" s="474">
        <v>12</v>
      </c>
      <c r="C70" s="475">
        <v>1699</v>
      </c>
      <c r="D70" s="474">
        <v>135</v>
      </c>
      <c r="E70" s="475">
        <v>0</v>
      </c>
      <c r="F70" s="474">
        <v>0</v>
      </c>
      <c r="G70" s="475">
        <v>0</v>
      </c>
      <c r="H70" s="474">
        <v>6954</v>
      </c>
      <c r="I70" s="474">
        <v>0</v>
      </c>
      <c r="J70" s="476">
        <v>0</v>
      </c>
      <c r="K70" s="477">
        <v>0</v>
      </c>
      <c r="L70" s="475">
        <v>5</v>
      </c>
      <c r="M70" s="474">
        <v>-5</v>
      </c>
      <c r="N70" s="475">
        <v>0</v>
      </c>
      <c r="O70" s="474">
        <v>0</v>
      </c>
      <c r="P70" s="474">
        <v>0</v>
      </c>
      <c r="Q70" s="474">
        <v>0</v>
      </c>
      <c r="R70" s="475">
        <v>4</v>
      </c>
      <c r="S70" s="474">
        <v>0</v>
      </c>
      <c r="T70" s="475">
        <v>0</v>
      </c>
      <c r="U70" s="474">
        <v>0</v>
      </c>
      <c r="V70" s="474">
        <v>0</v>
      </c>
      <c r="W70" s="475">
        <v>52</v>
      </c>
      <c r="X70" s="474">
        <v>0</v>
      </c>
      <c r="Y70" s="475">
        <v>3</v>
      </c>
      <c r="Z70" s="474">
        <v>0</v>
      </c>
      <c r="AA70" s="475">
        <v>0</v>
      </c>
      <c r="AB70" s="474">
        <v>8859</v>
      </c>
    </row>
    <row r="71" spans="1:28">
      <c r="A71" s="62" t="s">
        <v>661</v>
      </c>
      <c r="B71" s="317">
        <v>1</v>
      </c>
      <c r="C71" s="58">
        <v>0</v>
      </c>
      <c r="D71" s="317">
        <v>265</v>
      </c>
      <c r="E71" s="58">
        <v>0</v>
      </c>
      <c r="F71" s="317">
        <v>0</v>
      </c>
      <c r="G71" s="58">
        <v>0</v>
      </c>
      <c r="H71" s="317">
        <v>0</v>
      </c>
      <c r="I71" s="317">
        <v>0</v>
      </c>
      <c r="J71" s="472">
        <v>0</v>
      </c>
      <c r="K71" s="473">
        <v>0</v>
      </c>
      <c r="L71" s="58">
        <v>1</v>
      </c>
      <c r="M71" s="317">
        <v>0</v>
      </c>
      <c r="N71" s="58">
        <v>0</v>
      </c>
      <c r="O71" s="317">
        <v>0</v>
      </c>
      <c r="P71" s="317">
        <v>0</v>
      </c>
      <c r="Q71" s="317">
        <v>0</v>
      </c>
      <c r="R71" s="58">
        <v>2</v>
      </c>
      <c r="S71" s="317">
        <v>0</v>
      </c>
      <c r="T71" s="58">
        <v>0</v>
      </c>
      <c r="U71" s="317">
        <v>0</v>
      </c>
      <c r="V71" s="317">
        <v>0</v>
      </c>
      <c r="W71" s="58">
        <v>32</v>
      </c>
      <c r="X71" s="317">
        <v>0</v>
      </c>
      <c r="Y71" s="58">
        <v>5</v>
      </c>
      <c r="Z71" s="317">
        <v>31</v>
      </c>
      <c r="AA71" s="58">
        <v>5</v>
      </c>
      <c r="AB71" s="317">
        <v>342</v>
      </c>
    </row>
    <row r="72" spans="1:28">
      <c r="A72" s="59" t="s">
        <v>426</v>
      </c>
      <c r="B72" s="317">
        <v>0</v>
      </c>
      <c r="C72" s="58">
        <v>1127</v>
      </c>
      <c r="D72" s="317">
        <v>74</v>
      </c>
      <c r="E72" s="58">
        <v>2064</v>
      </c>
      <c r="F72" s="317">
        <v>0</v>
      </c>
      <c r="G72" s="58">
        <v>206</v>
      </c>
      <c r="H72" s="317">
        <v>3129</v>
      </c>
      <c r="I72" s="317">
        <v>0</v>
      </c>
      <c r="J72" s="472">
        <v>0</v>
      </c>
      <c r="K72" s="473">
        <v>0</v>
      </c>
      <c r="L72" s="58">
        <v>35</v>
      </c>
      <c r="M72" s="317">
        <v>-1</v>
      </c>
      <c r="N72" s="58">
        <v>0</v>
      </c>
      <c r="O72" s="317">
        <v>0</v>
      </c>
      <c r="P72" s="317">
        <v>0</v>
      </c>
      <c r="Q72" s="317">
        <v>0</v>
      </c>
      <c r="R72" s="58">
        <v>0</v>
      </c>
      <c r="S72" s="317">
        <v>0</v>
      </c>
      <c r="T72" s="58">
        <v>0</v>
      </c>
      <c r="U72" s="317">
        <v>0</v>
      </c>
      <c r="V72" s="317">
        <v>0</v>
      </c>
      <c r="W72" s="58">
        <v>0</v>
      </c>
      <c r="X72" s="317">
        <v>0</v>
      </c>
      <c r="Y72" s="58">
        <v>74</v>
      </c>
      <c r="Z72" s="317">
        <v>0</v>
      </c>
      <c r="AA72" s="58">
        <v>310</v>
      </c>
      <c r="AB72" s="317">
        <v>7018</v>
      </c>
    </row>
    <row r="73" spans="1:28">
      <c r="A73" s="59" t="s">
        <v>251</v>
      </c>
      <c r="B73" s="317">
        <v>6713</v>
      </c>
      <c r="C73" s="58">
        <v>35997</v>
      </c>
      <c r="D73" s="317">
        <v>84857</v>
      </c>
      <c r="E73" s="58">
        <v>574</v>
      </c>
      <c r="F73" s="317">
        <v>0</v>
      </c>
      <c r="G73" s="58">
        <v>47135</v>
      </c>
      <c r="H73" s="317">
        <v>336234</v>
      </c>
      <c r="I73" s="317">
        <v>0</v>
      </c>
      <c r="J73" s="472">
        <v>3615</v>
      </c>
      <c r="K73" s="473">
        <v>21938</v>
      </c>
      <c r="L73" s="58">
        <v>8320</v>
      </c>
      <c r="M73" s="317">
        <v>0</v>
      </c>
      <c r="N73" s="58">
        <v>0</v>
      </c>
      <c r="O73" s="317">
        <v>0</v>
      </c>
      <c r="P73" s="317">
        <v>0</v>
      </c>
      <c r="Q73" s="317">
        <v>0</v>
      </c>
      <c r="R73" s="58">
        <v>85</v>
      </c>
      <c r="S73" s="317">
        <v>0</v>
      </c>
      <c r="T73" s="58">
        <v>12766</v>
      </c>
      <c r="U73" s="317">
        <v>4592</v>
      </c>
      <c r="V73" s="317">
        <v>0</v>
      </c>
      <c r="W73" s="58">
        <v>5418</v>
      </c>
      <c r="X73" s="317">
        <v>2586</v>
      </c>
      <c r="Y73" s="58">
        <v>2503</v>
      </c>
      <c r="Z73" s="317">
        <v>2663</v>
      </c>
      <c r="AA73" s="58">
        <v>0</v>
      </c>
      <c r="AB73" s="317">
        <v>575996</v>
      </c>
    </row>
    <row r="74" spans="1:28">
      <c r="A74" s="59" t="s">
        <v>252</v>
      </c>
      <c r="B74" s="317">
        <v>1910</v>
      </c>
      <c r="C74" s="58">
        <v>6185</v>
      </c>
      <c r="D74" s="317">
        <v>57389</v>
      </c>
      <c r="E74" s="58">
        <v>0</v>
      </c>
      <c r="F74" s="317">
        <v>0</v>
      </c>
      <c r="G74" s="58">
        <v>23203</v>
      </c>
      <c r="H74" s="317">
        <v>118111</v>
      </c>
      <c r="I74" s="317">
        <v>2247</v>
      </c>
      <c r="J74" s="472">
        <v>4423</v>
      </c>
      <c r="K74" s="473">
        <v>3855</v>
      </c>
      <c r="L74" s="58">
        <v>2613</v>
      </c>
      <c r="M74" s="317">
        <v>-4</v>
      </c>
      <c r="N74" s="58">
        <v>0</v>
      </c>
      <c r="O74" s="317">
        <v>0</v>
      </c>
      <c r="P74" s="317">
        <v>0</v>
      </c>
      <c r="Q74" s="317">
        <v>0</v>
      </c>
      <c r="R74" s="58">
        <v>163</v>
      </c>
      <c r="S74" s="317">
        <v>0</v>
      </c>
      <c r="T74" s="58">
        <v>10557</v>
      </c>
      <c r="U74" s="317">
        <v>46</v>
      </c>
      <c r="V74" s="317">
        <v>65</v>
      </c>
      <c r="W74" s="58">
        <v>0</v>
      </c>
      <c r="X74" s="317">
        <v>454</v>
      </c>
      <c r="Y74" s="58">
        <v>1032</v>
      </c>
      <c r="Z74" s="317">
        <v>2494</v>
      </c>
      <c r="AA74" s="58">
        <v>4605</v>
      </c>
      <c r="AB74" s="317">
        <v>239348</v>
      </c>
    </row>
    <row r="75" spans="1:28" ht="13.5" thickBot="1">
      <c r="A75" s="62" t="s">
        <v>1618</v>
      </c>
      <c r="B75" s="479">
        <v>17225.975948006002</v>
      </c>
      <c r="C75" s="479">
        <v>192151.364726917</v>
      </c>
      <c r="D75" s="479">
        <v>200189.911729785</v>
      </c>
      <c r="E75" s="479">
        <v>5213</v>
      </c>
      <c r="F75" s="479">
        <v>44</v>
      </c>
      <c r="G75" s="479">
        <v>489824.13708899601</v>
      </c>
      <c r="H75" s="479">
        <v>2201357.8478231532</v>
      </c>
      <c r="I75" s="479">
        <v>11433</v>
      </c>
      <c r="J75" s="479">
        <v>82517.985356799996</v>
      </c>
      <c r="K75" s="479">
        <v>154961</v>
      </c>
      <c r="L75" s="479">
        <v>136093.09527813899</v>
      </c>
      <c r="M75" s="479">
        <v>-1809.9619355790001</v>
      </c>
      <c r="N75" s="479">
        <v>2932</v>
      </c>
      <c r="O75" s="479">
        <v>-277</v>
      </c>
      <c r="P75" s="479">
        <v>75</v>
      </c>
      <c r="Q75" s="479">
        <v>-18</v>
      </c>
      <c r="R75" s="479">
        <v>10583</v>
      </c>
      <c r="S75" s="479">
        <v>0</v>
      </c>
      <c r="T75" s="479">
        <v>64344.886161023998</v>
      </c>
      <c r="U75" s="479">
        <v>29262.731084408999</v>
      </c>
      <c r="V75" s="479">
        <v>74</v>
      </c>
      <c r="W75" s="479">
        <v>17720.187255000001</v>
      </c>
      <c r="X75" s="479">
        <v>21394</v>
      </c>
      <c r="Y75" s="479">
        <v>28508.006337675</v>
      </c>
      <c r="Z75" s="479">
        <v>55469.493807780003</v>
      </c>
      <c r="AA75" s="479">
        <v>173391.72653591499</v>
      </c>
      <c r="AB75" s="479">
        <v>3892661.3871980198</v>
      </c>
    </row>
    <row r="76" spans="1:28" ht="13.5" thickBot="1">
      <c r="A76" s="330" t="s">
        <v>662</v>
      </c>
      <c r="B76" s="481">
        <v>22096.975948006002</v>
      </c>
      <c r="C76" s="481">
        <v>521878.364726917</v>
      </c>
      <c r="D76" s="481">
        <v>259056.911729785</v>
      </c>
      <c r="E76" s="481">
        <v>24144</v>
      </c>
      <c r="F76" s="481">
        <v>450</v>
      </c>
      <c r="G76" s="481">
        <v>1102914.1370889959</v>
      </c>
      <c r="H76" s="481">
        <v>2657796.8478231532</v>
      </c>
      <c r="I76" s="481">
        <v>11433</v>
      </c>
      <c r="J76" s="481">
        <v>144439.9853568</v>
      </c>
      <c r="K76" s="481">
        <v>158553</v>
      </c>
      <c r="L76" s="481">
        <v>351600.09527813899</v>
      </c>
      <c r="M76" s="481">
        <v>-15642.961935579</v>
      </c>
      <c r="N76" s="481">
        <v>908305</v>
      </c>
      <c r="O76" s="481">
        <v>-52969</v>
      </c>
      <c r="P76" s="481">
        <v>23148</v>
      </c>
      <c r="Q76" s="481">
        <v>-134</v>
      </c>
      <c r="R76" s="481">
        <v>80559</v>
      </c>
      <c r="S76" s="481">
        <v>2465</v>
      </c>
      <c r="T76" s="481">
        <v>64383.886161023998</v>
      </c>
      <c r="U76" s="481">
        <v>29266.731084408999</v>
      </c>
      <c r="V76" s="481">
        <v>18151</v>
      </c>
      <c r="W76" s="481">
        <v>104461.187255</v>
      </c>
      <c r="X76" s="481">
        <v>428776</v>
      </c>
      <c r="Y76" s="481">
        <v>71911.006337675004</v>
      </c>
      <c r="Z76" s="481">
        <v>394341.49380777997</v>
      </c>
      <c r="AA76" s="481">
        <v>257998.72653591499</v>
      </c>
      <c r="AB76" s="481">
        <v>7569384.3871980198</v>
      </c>
    </row>
    <row r="77" spans="1:28">
      <c r="A77" s="332" t="s">
        <v>663</v>
      </c>
      <c r="B77" s="315"/>
      <c r="C77" s="314"/>
      <c r="D77" s="315"/>
      <c r="E77" s="314"/>
      <c r="F77" s="315"/>
      <c r="G77" s="314"/>
      <c r="H77" s="315"/>
      <c r="I77" s="315"/>
      <c r="J77" s="314"/>
      <c r="K77" s="315"/>
      <c r="L77" s="314"/>
      <c r="M77" s="315"/>
      <c r="N77" s="314"/>
      <c r="O77" s="315"/>
      <c r="P77" s="315"/>
      <c r="Q77" s="315"/>
      <c r="R77" s="314"/>
      <c r="S77" s="315"/>
      <c r="T77" s="314"/>
      <c r="U77" s="315"/>
      <c r="V77" s="315"/>
      <c r="W77" s="314"/>
      <c r="X77" s="315"/>
      <c r="Y77" s="314"/>
      <c r="Z77" s="315"/>
      <c r="AA77" s="314"/>
      <c r="AB77" s="315"/>
    </row>
    <row r="78" spans="1:28">
      <c r="A78" s="59" t="s">
        <v>664</v>
      </c>
      <c r="B78" s="317"/>
      <c r="C78" s="58"/>
      <c r="D78" s="317"/>
      <c r="E78" s="58"/>
      <c r="F78" s="317"/>
      <c r="G78" s="58"/>
      <c r="H78" s="317"/>
      <c r="I78" s="317"/>
      <c r="J78" s="58"/>
      <c r="K78" s="317"/>
      <c r="L78" s="58"/>
      <c r="M78" s="317"/>
      <c r="N78" s="58"/>
      <c r="O78" s="317"/>
      <c r="P78" s="317"/>
      <c r="Q78" s="317"/>
      <c r="R78" s="58"/>
      <c r="S78" s="317"/>
      <c r="T78" s="58"/>
      <c r="U78" s="317"/>
      <c r="V78" s="317"/>
      <c r="W78" s="58"/>
      <c r="X78" s="317"/>
      <c r="Y78" s="58"/>
      <c r="Z78" s="317"/>
      <c r="AA78" s="58"/>
      <c r="AB78" s="317"/>
    </row>
    <row r="79" spans="1:28">
      <c r="A79" s="59" t="s">
        <v>665</v>
      </c>
      <c r="B79" s="317">
        <v>1</v>
      </c>
      <c r="C79" s="58">
        <v>4658</v>
      </c>
      <c r="D79" s="317">
        <v>0</v>
      </c>
      <c r="E79" s="58">
        <v>0</v>
      </c>
      <c r="F79" s="317">
        <v>0</v>
      </c>
      <c r="G79" s="58">
        <v>43773</v>
      </c>
      <c r="H79" s="317">
        <v>0</v>
      </c>
      <c r="I79" s="317">
        <v>0</v>
      </c>
      <c r="J79" s="472">
        <v>6468</v>
      </c>
      <c r="K79" s="473">
        <v>0</v>
      </c>
      <c r="L79" s="58">
        <v>0</v>
      </c>
      <c r="M79" s="317">
        <v>0</v>
      </c>
      <c r="N79" s="58">
        <v>0</v>
      </c>
      <c r="O79" s="317">
        <v>0</v>
      </c>
      <c r="P79" s="317">
        <v>0</v>
      </c>
      <c r="Q79" s="317">
        <v>0</v>
      </c>
      <c r="R79" s="58">
        <v>8474</v>
      </c>
      <c r="S79" s="317">
        <v>1900</v>
      </c>
      <c r="T79" s="58">
        <v>0</v>
      </c>
      <c r="U79" s="317">
        <v>0</v>
      </c>
      <c r="V79" s="317">
        <v>0</v>
      </c>
      <c r="W79" s="58">
        <v>34</v>
      </c>
      <c r="X79" s="317">
        <v>20491</v>
      </c>
      <c r="Y79" s="58">
        <v>316</v>
      </c>
      <c r="Z79" s="317">
        <v>5997</v>
      </c>
      <c r="AA79" s="58">
        <v>5090</v>
      </c>
      <c r="AB79" s="317">
        <v>97202</v>
      </c>
    </row>
    <row r="80" spans="1:28">
      <c r="A80" s="59" t="s">
        <v>666</v>
      </c>
      <c r="B80" s="317">
        <v>0</v>
      </c>
      <c r="C80" s="58">
        <v>979</v>
      </c>
      <c r="D80" s="317">
        <v>33</v>
      </c>
      <c r="E80" s="58">
        <v>0</v>
      </c>
      <c r="F80" s="317">
        <v>0</v>
      </c>
      <c r="G80" s="58">
        <v>17</v>
      </c>
      <c r="H80" s="317">
        <v>0</v>
      </c>
      <c r="I80" s="317">
        <v>0</v>
      </c>
      <c r="J80" s="472">
        <v>741</v>
      </c>
      <c r="K80" s="473">
        <v>37</v>
      </c>
      <c r="L80" s="58">
        <v>0</v>
      </c>
      <c r="M80" s="317">
        <v>0</v>
      </c>
      <c r="N80" s="58">
        <v>0</v>
      </c>
      <c r="O80" s="317">
        <v>0</v>
      </c>
      <c r="P80" s="317">
        <v>0</v>
      </c>
      <c r="Q80" s="317">
        <v>0</v>
      </c>
      <c r="R80" s="58">
        <v>266</v>
      </c>
      <c r="S80" s="317">
        <v>40</v>
      </c>
      <c r="T80" s="58">
        <v>0</v>
      </c>
      <c r="U80" s="317">
        <v>0</v>
      </c>
      <c r="V80" s="317">
        <v>0</v>
      </c>
      <c r="W80" s="58">
        <v>50</v>
      </c>
      <c r="X80" s="317">
        <v>0</v>
      </c>
      <c r="Y80" s="58">
        <v>5</v>
      </c>
      <c r="Z80" s="317">
        <v>0</v>
      </c>
      <c r="AA80" s="58">
        <v>0</v>
      </c>
      <c r="AB80" s="317">
        <v>2168</v>
      </c>
    </row>
    <row r="81" spans="1:28" ht="13.5" thickBot="1">
      <c r="A81" s="59" t="s">
        <v>667</v>
      </c>
      <c r="B81" s="317">
        <v>17</v>
      </c>
      <c r="C81" s="58">
        <v>66577</v>
      </c>
      <c r="D81" s="317">
        <v>0</v>
      </c>
      <c r="E81" s="58">
        <v>2783</v>
      </c>
      <c r="F81" s="317">
        <v>0</v>
      </c>
      <c r="G81" s="58">
        <v>233152</v>
      </c>
      <c r="H81" s="317">
        <v>0</v>
      </c>
      <c r="I81" s="317">
        <v>0</v>
      </c>
      <c r="J81" s="472">
        <v>13128</v>
      </c>
      <c r="K81" s="473">
        <v>0</v>
      </c>
      <c r="L81" s="58">
        <v>0</v>
      </c>
      <c r="M81" s="317">
        <v>0</v>
      </c>
      <c r="N81" s="58">
        <v>0</v>
      </c>
      <c r="O81" s="317">
        <v>0</v>
      </c>
      <c r="P81" s="317">
        <v>0</v>
      </c>
      <c r="Q81" s="317">
        <v>0</v>
      </c>
      <c r="R81" s="58">
        <v>58206</v>
      </c>
      <c r="S81" s="317">
        <v>18886</v>
      </c>
      <c r="T81" s="58">
        <v>0</v>
      </c>
      <c r="U81" s="317">
        <v>0</v>
      </c>
      <c r="V81" s="317">
        <v>0</v>
      </c>
      <c r="W81" s="58">
        <v>24</v>
      </c>
      <c r="X81" s="317">
        <v>42</v>
      </c>
      <c r="Y81" s="58">
        <v>469</v>
      </c>
      <c r="Z81" s="317">
        <v>56064</v>
      </c>
      <c r="AA81" s="58">
        <v>5079</v>
      </c>
      <c r="AB81" s="317">
        <v>454427</v>
      </c>
    </row>
    <row r="82" spans="1:28" ht="13.5" thickBot="1">
      <c r="A82" s="330" t="s">
        <v>662</v>
      </c>
      <c r="B82" s="481">
        <v>18</v>
      </c>
      <c r="C82" s="481">
        <v>72214</v>
      </c>
      <c r="D82" s="481">
        <v>33</v>
      </c>
      <c r="E82" s="482">
        <v>2783</v>
      </c>
      <c r="F82" s="481">
        <v>0</v>
      </c>
      <c r="G82" s="482">
        <v>276942</v>
      </c>
      <c r="H82" s="481">
        <v>0</v>
      </c>
      <c r="I82" s="481">
        <v>0</v>
      </c>
      <c r="J82" s="482">
        <v>20337</v>
      </c>
      <c r="K82" s="481">
        <v>37</v>
      </c>
      <c r="L82" s="482">
        <v>0</v>
      </c>
      <c r="M82" s="481">
        <v>0</v>
      </c>
      <c r="N82" s="482">
        <v>0</v>
      </c>
      <c r="O82" s="481">
        <v>0</v>
      </c>
      <c r="P82" s="481"/>
      <c r="Q82" s="481"/>
      <c r="R82" s="482">
        <v>66946</v>
      </c>
      <c r="S82" s="481">
        <v>20826</v>
      </c>
      <c r="T82" s="482">
        <v>0</v>
      </c>
      <c r="U82" s="482">
        <v>0</v>
      </c>
      <c r="V82" s="481">
        <v>0</v>
      </c>
      <c r="W82" s="482">
        <v>108</v>
      </c>
      <c r="X82" s="481">
        <v>20533</v>
      </c>
      <c r="Y82" s="482">
        <v>790</v>
      </c>
      <c r="Z82" s="481">
        <v>62061</v>
      </c>
      <c r="AA82" s="482">
        <v>10169</v>
      </c>
      <c r="AB82" s="481">
        <v>553797</v>
      </c>
    </row>
    <row r="83" spans="1:28">
      <c r="A83" s="63" t="s">
        <v>606</v>
      </c>
      <c r="B83" s="315"/>
      <c r="C83" s="314"/>
      <c r="D83" s="315"/>
      <c r="E83" s="314"/>
      <c r="F83" s="315"/>
      <c r="G83" s="314"/>
      <c r="H83" s="315"/>
      <c r="I83" s="315"/>
      <c r="J83" s="483"/>
      <c r="K83" s="315"/>
      <c r="L83" s="314"/>
      <c r="M83" s="315"/>
      <c r="N83" s="314"/>
      <c r="O83" s="315"/>
      <c r="P83" s="484"/>
      <c r="Q83" s="315"/>
      <c r="R83" s="314"/>
      <c r="S83" s="315"/>
      <c r="T83" s="314"/>
      <c r="U83" s="315"/>
      <c r="V83" s="315"/>
      <c r="W83" s="314"/>
      <c r="X83" s="315"/>
      <c r="Y83" s="314"/>
      <c r="Z83" s="315"/>
      <c r="AA83" s="314"/>
      <c r="AB83" s="315"/>
    </row>
    <row r="84" spans="1:28">
      <c r="A84" s="316" t="s">
        <v>253</v>
      </c>
      <c r="B84" s="317">
        <v>22114.975948006002</v>
      </c>
      <c r="C84" s="485">
        <v>594092.364726917</v>
      </c>
      <c r="D84" s="317">
        <v>259089.911729785</v>
      </c>
      <c r="E84" s="58">
        <v>26927</v>
      </c>
      <c r="F84" s="317">
        <v>450</v>
      </c>
      <c r="G84" s="58">
        <v>1379856.1370889959</v>
      </c>
      <c r="H84" s="317">
        <v>2657796.8478231532</v>
      </c>
      <c r="I84" s="317">
        <v>11433</v>
      </c>
      <c r="J84" s="486">
        <v>164776.9853568</v>
      </c>
      <c r="K84" s="317">
        <v>158590</v>
      </c>
      <c r="L84" s="58">
        <v>351600.09527813899</v>
      </c>
      <c r="M84" s="317">
        <v>-15642.961935579</v>
      </c>
      <c r="N84" s="58">
        <v>908305</v>
      </c>
      <c r="O84" s="317">
        <v>-52969</v>
      </c>
      <c r="P84" s="485">
        <v>23148</v>
      </c>
      <c r="Q84" s="317">
        <v>-134</v>
      </c>
      <c r="R84" s="58">
        <v>147505</v>
      </c>
      <c r="S84" s="317">
        <v>23291</v>
      </c>
      <c r="T84" s="58">
        <v>64383.886161023998</v>
      </c>
      <c r="U84" s="317">
        <v>29266.731084408999</v>
      </c>
      <c r="V84" s="317">
        <v>18151</v>
      </c>
      <c r="W84" s="58">
        <v>104569.187255</v>
      </c>
      <c r="X84" s="317">
        <v>449309</v>
      </c>
      <c r="Y84" s="58">
        <v>72701.006337675004</v>
      </c>
      <c r="Z84" s="317">
        <v>456402.49380777997</v>
      </c>
      <c r="AA84" s="58">
        <v>268167.72653591499</v>
      </c>
      <c r="AB84" s="317">
        <v>8123181.3871980198</v>
      </c>
    </row>
    <row r="85" spans="1:28">
      <c r="A85" s="193">
        <v>2002</v>
      </c>
      <c r="B85" s="79">
        <v>20048</v>
      </c>
      <c r="C85" s="317">
        <v>481840</v>
      </c>
      <c r="D85" s="317">
        <v>177524</v>
      </c>
      <c r="E85" s="317">
        <v>15841</v>
      </c>
      <c r="F85" s="317">
        <v>686</v>
      </c>
      <c r="G85" s="70">
        <v>783787</v>
      </c>
      <c r="H85" s="317">
        <v>1947465</v>
      </c>
      <c r="I85" s="317"/>
      <c r="J85" s="58">
        <v>110953</v>
      </c>
      <c r="K85" s="317">
        <v>124220</v>
      </c>
      <c r="L85" s="317">
        <v>317469</v>
      </c>
      <c r="M85" s="317">
        <v>-12372</v>
      </c>
      <c r="N85" s="58">
        <v>617021</v>
      </c>
      <c r="O85" s="317">
        <v>-34762</v>
      </c>
      <c r="P85" s="317">
        <v>21988</v>
      </c>
      <c r="Q85" s="317">
        <v>-305</v>
      </c>
      <c r="R85" s="58">
        <v>140744</v>
      </c>
      <c r="S85" s="317">
        <v>21751</v>
      </c>
      <c r="T85" s="485">
        <v>26049</v>
      </c>
      <c r="U85" s="317"/>
      <c r="V85" s="317">
        <v>18056</v>
      </c>
      <c r="W85" s="58">
        <v>166828</v>
      </c>
      <c r="X85" s="317">
        <v>327687</v>
      </c>
      <c r="Y85" s="58">
        <v>55676</v>
      </c>
      <c r="Z85" s="317">
        <v>364957</v>
      </c>
      <c r="AA85" s="58">
        <v>148364</v>
      </c>
      <c r="AB85" s="317">
        <v>5841515</v>
      </c>
    </row>
    <row r="86" spans="1:28">
      <c r="A86" s="193">
        <v>2001</v>
      </c>
      <c r="B86" s="79">
        <v>20410.049401627999</v>
      </c>
      <c r="C86" s="317">
        <v>388051.83680833102</v>
      </c>
      <c r="D86" s="317">
        <v>219646.10346608001</v>
      </c>
      <c r="E86" s="317">
        <v>186883.85691999999</v>
      </c>
      <c r="F86" s="317">
        <v>991</v>
      </c>
      <c r="G86" s="70">
        <v>441234.83837996703</v>
      </c>
      <c r="H86" s="317">
        <v>1279790.9572310168</v>
      </c>
      <c r="I86" s="317"/>
      <c r="J86" s="58">
        <v>120291.93810387299</v>
      </c>
      <c r="K86" s="317">
        <v>139173.109</v>
      </c>
      <c r="L86" s="317">
        <v>236194.98048921901</v>
      </c>
      <c r="M86" s="317">
        <v>-11459.126876672</v>
      </c>
      <c r="N86" s="58">
        <v>426933.44267313101</v>
      </c>
      <c r="O86" s="317">
        <v>-32106.771429502001</v>
      </c>
      <c r="P86" s="317">
        <v>38544.118044782001</v>
      </c>
      <c r="Q86" s="317">
        <v>-1701</v>
      </c>
      <c r="R86" s="58">
        <v>94290.894</v>
      </c>
      <c r="S86" s="317">
        <v>55360.519</v>
      </c>
      <c r="T86" s="485">
        <v>19617.543938292998</v>
      </c>
      <c r="U86" s="317"/>
      <c r="V86" s="317">
        <v>9429.1843784080011</v>
      </c>
      <c r="W86" s="58">
        <v>103055.350465504</v>
      </c>
      <c r="X86" s="317">
        <v>193822.93500000003</v>
      </c>
      <c r="Y86" s="58">
        <v>39799.436463129001</v>
      </c>
      <c r="Z86" s="317">
        <v>239744.93105632497</v>
      </c>
      <c r="AA86" s="58">
        <v>169511.23907116801</v>
      </c>
      <c r="AB86" s="317">
        <v>4377511.565584681</v>
      </c>
    </row>
    <row r="87" spans="1:28">
      <c r="A87" s="193">
        <v>2000</v>
      </c>
      <c r="B87" s="317">
        <v>411640.724960803</v>
      </c>
      <c r="C87" s="58" t="s">
        <v>670</v>
      </c>
      <c r="D87" s="317" t="s">
        <v>670</v>
      </c>
      <c r="E87" s="58">
        <v>143603.45152</v>
      </c>
      <c r="F87" s="317">
        <v>894</v>
      </c>
      <c r="G87" s="58">
        <v>327476.16687682399</v>
      </c>
      <c r="H87" s="317">
        <v>781077.84856980003</v>
      </c>
      <c r="I87" s="317"/>
      <c r="J87" s="58">
        <v>62565.609054213004</v>
      </c>
      <c r="K87" s="317">
        <v>57229.774738268003</v>
      </c>
      <c r="L87" s="317">
        <v>180734.71157857002</v>
      </c>
      <c r="M87" s="317">
        <v>-4216.4603243679994</v>
      </c>
      <c r="N87" s="58">
        <v>341315.10831592703</v>
      </c>
      <c r="O87" s="317">
        <v>-15732.256352815</v>
      </c>
      <c r="P87" s="58" t="s">
        <v>254</v>
      </c>
      <c r="Q87" s="317" t="s">
        <v>254</v>
      </c>
      <c r="R87" s="58">
        <v>66852.233111687994</v>
      </c>
      <c r="S87" s="317">
        <v>42043.187677035006</v>
      </c>
      <c r="T87" s="485">
        <v>5295.2396614440004</v>
      </c>
      <c r="U87" s="317"/>
      <c r="V87" s="317">
        <v>4188.4849999999997</v>
      </c>
      <c r="W87" s="58">
        <v>66322.133633264006</v>
      </c>
      <c r="X87" s="317">
        <v>126142.46586299999</v>
      </c>
      <c r="Y87" s="58">
        <v>24327.965648050002</v>
      </c>
      <c r="Z87" s="317">
        <v>137623.17162564502</v>
      </c>
      <c r="AA87" s="58">
        <v>90611.637223698999</v>
      </c>
      <c r="AB87" s="317">
        <v>2849995.1983810472</v>
      </c>
    </row>
    <row r="88" spans="1:28" ht="13.5" thickBot="1">
      <c r="A88" s="194">
        <v>1999</v>
      </c>
      <c r="B88" s="90">
        <v>459966</v>
      </c>
      <c r="C88" s="92"/>
      <c r="D88" s="90"/>
      <c r="E88" s="91">
        <v>21532.005000000001</v>
      </c>
      <c r="F88" s="90">
        <v>1917</v>
      </c>
      <c r="G88" s="139">
        <v>273703.56718922098</v>
      </c>
      <c r="H88" s="90">
        <v>401622</v>
      </c>
      <c r="I88" s="90"/>
      <c r="J88" s="139">
        <v>33848.135749485999</v>
      </c>
      <c r="K88" s="90">
        <v>5840.18</v>
      </c>
      <c r="L88" s="487">
        <v>108963</v>
      </c>
      <c r="M88" s="319">
        <v>-2797.4709999999995</v>
      </c>
      <c r="N88" s="318">
        <v>209425.27190919101</v>
      </c>
      <c r="O88" s="319">
        <v>-11194.658925</v>
      </c>
      <c r="P88" s="318"/>
      <c r="Q88" s="319"/>
      <c r="R88" s="318">
        <v>40970.752007985</v>
      </c>
      <c r="S88" s="319">
        <v>28145.845878376</v>
      </c>
      <c r="T88" s="488">
        <v>2024.4279999999999</v>
      </c>
      <c r="U88" s="319"/>
      <c r="V88" s="319">
        <v>2083.0105129859999</v>
      </c>
      <c r="W88" s="318">
        <v>69861</v>
      </c>
      <c r="X88" s="319">
        <v>61346.132862999999</v>
      </c>
      <c r="Y88" s="318">
        <v>14607</v>
      </c>
      <c r="Z88" s="487">
        <v>74687.536502000003</v>
      </c>
      <c r="AA88" s="318">
        <v>211816.683196386</v>
      </c>
      <c r="AB88" s="319">
        <v>2008368</v>
      </c>
    </row>
    <row r="89" spans="1:28">
      <c r="A89" s="69" t="s">
        <v>673</v>
      </c>
      <c r="B89" s="70"/>
      <c r="C89" s="70"/>
      <c r="D89" s="70"/>
      <c r="E89" s="70"/>
      <c r="F89" s="70"/>
      <c r="G89" s="70"/>
      <c r="H89" s="70"/>
      <c r="I89" s="71"/>
      <c r="J89" s="71"/>
      <c r="K89" s="58"/>
      <c r="L89" s="58"/>
      <c r="M89" s="58"/>
      <c r="N89" s="58"/>
      <c r="O89" s="58"/>
      <c r="P89" s="58"/>
      <c r="Q89" s="58"/>
      <c r="R89" s="58"/>
      <c r="S89" s="58"/>
      <c r="T89" s="71"/>
      <c r="U89" s="58"/>
      <c r="V89" s="71"/>
      <c r="W89" s="58"/>
      <c r="X89" s="58"/>
      <c r="Y89" s="58"/>
      <c r="Z89" s="58"/>
    </row>
    <row r="90" spans="1:28">
      <c r="A90" s="69" t="s">
        <v>674</v>
      </c>
      <c r="B90" s="72"/>
      <c r="C90" s="72"/>
      <c r="D90" s="72"/>
      <c r="E90" s="73"/>
      <c r="F90" s="73"/>
      <c r="G90" s="73"/>
      <c r="H90" s="73"/>
      <c r="I90" s="73"/>
      <c r="J90" s="73"/>
      <c r="K90" s="7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2" spans="1:28" ht="13.5" thickBot="1"/>
    <row r="93" spans="1:28" ht="13.5" thickBot="1">
      <c r="A93" s="609" t="s">
        <v>1909</v>
      </c>
    </row>
  </sheetData>
  <mergeCells count="39">
    <mergeCell ref="N11:N12"/>
    <mergeCell ref="S9:S12"/>
    <mergeCell ref="T9:T12"/>
    <mergeCell ref="V9:V12"/>
    <mergeCell ref="AB8:AB12"/>
    <mergeCell ref="X9:X12"/>
    <mergeCell ref="Y9:Y12"/>
    <mergeCell ref="Z9:Z12"/>
    <mergeCell ref="AA8:AA12"/>
    <mergeCell ref="A5:K6"/>
    <mergeCell ref="L5:AB6"/>
    <mergeCell ref="H11:H12"/>
    <mergeCell ref="J11:J12"/>
    <mergeCell ref="K11:K12"/>
    <mergeCell ref="X8:Z8"/>
    <mergeCell ref="I9:I12"/>
    <mergeCell ref="W9:W12"/>
    <mergeCell ref="J9:K10"/>
    <mergeCell ref="L9:M10"/>
    <mergeCell ref="A8:A12"/>
    <mergeCell ref="E8:K8"/>
    <mergeCell ref="L8:W8"/>
    <mergeCell ref="C11:C12"/>
    <mergeCell ref="D11:D12"/>
    <mergeCell ref="E11:E12"/>
    <mergeCell ref="F11:F12"/>
    <mergeCell ref="Q11:Q12"/>
    <mergeCell ref="P11:P12"/>
    <mergeCell ref="O11:O12"/>
    <mergeCell ref="G11:G12"/>
    <mergeCell ref="U9:U12"/>
    <mergeCell ref="B8:B12"/>
    <mergeCell ref="C8:D10"/>
    <mergeCell ref="E9:F10"/>
    <mergeCell ref="G9:H10"/>
    <mergeCell ref="L11:L12"/>
    <mergeCell ref="M11:M12"/>
    <mergeCell ref="R9:R12"/>
    <mergeCell ref="N9:Q10"/>
  </mergeCells>
  <phoneticPr fontId="2" type="noConversion"/>
  <hyperlinks>
    <hyperlink ref="A1" location="icindekiler!A18" display="İÇİNDEKİLER"/>
    <hyperlink ref="A2" location="Index!A18" display="INDEX"/>
    <hyperlink ref="B1" location="'3A'!A93" display="▼"/>
    <hyperlink ref="A93" location="'3A'!A1" display="▲"/>
  </hyperlinks>
  <pageMargins left="0.39370078740157483" right="0.15748031496062992" top="0.09" bottom="0" header="0.35433070866141736" footer="0.46"/>
  <pageSetup scale="65" orientation="portrait" horizontalDpi="300" verticalDpi="300" r:id="rId1"/>
  <headerFooter alignWithMargins="0"/>
  <webPublishItems count="1">
    <webPublishItem id="18514" divId="Tablolar son_18514" sourceType="sheet" destinationFile="F:\karıştı valla\Tablolar\Tablolar Son\PAGE.htm"/>
  </webPublishItem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A3" sqref="A3"/>
    </sheetView>
  </sheetViews>
  <sheetFormatPr defaultRowHeight="12.75"/>
  <cols>
    <col min="1" max="1" width="19.5703125" style="1" customWidth="1"/>
    <col min="2" max="2" width="25.140625" style="1" customWidth="1"/>
    <col min="3" max="3" width="13.5703125" style="1" customWidth="1"/>
    <col min="4" max="4" width="4.28515625" style="1" customWidth="1"/>
    <col min="5" max="5" width="19.5703125" style="1" customWidth="1"/>
    <col min="6" max="6" width="23.85546875" style="1" customWidth="1"/>
    <col min="7" max="7" width="13.5703125" style="1" customWidth="1"/>
    <col min="8" max="16384" width="9.140625" style="1"/>
  </cols>
  <sheetData>
    <row r="1" spans="1:7">
      <c r="A1" s="7" t="s">
        <v>1438</v>
      </c>
      <c r="B1" s="546" t="s">
        <v>1908</v>
      </c>
    </row>
    <row r="2" spans="1:7">
      <c r="A2" s="179" t="s">
        <v>1437</v>
      </c>
    </row>
    <row r="3" spans="1:7">
      <c r="A3" s="26" t="s">
        <v>2220</v>
      </c>
      <c r="G3" s="27" t="s">
        <v>2221</v>
      </c>
    </row>
    <row r="5" spans="1:7" ht="15.75">
      <c r="A5" s="714" t="s">
        <v>476</v>
      </c>
      <c r="B5" s="714"/>
      <c r="C5" s="714"/>
      <c r="D5" s="714"/>
      <c r="E5" s="714"/>
      <c r="F5" s="714"/>
      <c r="G5" s="714"/>
    </row>
    <row r="6" spans="1:7" ht="14.25">
      <c r="A6" s="715" t="s">
        <v>602</v>
      </c>
      <c r="B6" s="715"/>
      <c r="C6" s="715"/>
      <c r="D6" s="715"/>
      <c r="E6" s="715"/>
      <c r="F6" s="715"/>
      <c r="G6" s="715"/>
    </row>
    <row r="7" spans="1:7" ht="15" thickBot="1">
      <c r="A7" s="623"/>
      <c r="B7" s="623"/>
      <c r="C7" s="623"/>
      <c r="D7" s="623"/>
      <c r="E7" s="623"/>
      <c r="F7" s="623"/>
      <c r="G7" s="623"/>
    </row>
    <row r="8" spans="1:7">
      <c r="A8" s="697" t="s">
        <v>2017</v>
      </c>
      <c r="B8" s="751" t="s">
        <v>824</v>
      </c>
      <c r="C8" s="751" t="s">
        <v>825</v>
      </c>
      <c r="E8" s="697" t="s">
        <v>2017</v>
      </c>
      <c r="F8" s="751" t="s">
        <v>826</v>
      </c>
      <c r="G8" s="751" t="s">
        <v>827</v>
      </c>
    </row>
    <row r="9" spans="1:7">
      <c r="A9" s="698"/>
      <c r="B9" s="722"/>
      <c r="C9" s="722"/>
      <c r="E9" s="698"/>
      <c r="F9" s="722"/>
      <c r="G9" s="722"/>
    </row>
    <row r="10" spans="1:7">
      <c r="A10" s="698"/>
      <c r="B10" s="722"/>
      <c r="C10" s="722"/>
      <c r="E10" s="698"/>
      <c r="F10" s="722"/>
      <c r="G10" s="722"/>
    </row>
    <row r="11" spans="1:7">
      <c r="A11" s="698"/>
      <c r="B11" s="722"/>
      <c r="C11" s="722"/>
      <c r="E11" s="698"/>
      <c r="F11" s="722"/>
      <c r="G11" s="722"/>
    </row>
    <row r="12" spans="1:7" ht="13.5" thickBot="1">
      <c r="A12" s="699"/>
      <c r="B12" s="723"/>
      <c r="C12" s="723"/>
      <c r="E12" s="699"/>
      <c r="F12" s="723"/>
      <c r="G12" s="723"/>
    </row>
    <row r="13" spans="1:7" ht="15.95" customHeight="1" thickBot="1">
      <c r="A13" s="63" t="s">
        <v>627</v>
      </c>
      <c r="B13" s="30" t="s">
        <v>2222</v>
      </c>
      <c r="C13" s="106">
        <v>23</v>
      </c>
      <c r="D13" s="8"/>
      <c r="E13" s="63" t="s">
        <v>243</v>
      </c>
      <c r="F13" s="30" t="s">
        <v>2224</v>
      </c>
      <c r="G13" s="106">
        <v>614</v>
      </c>
    </row>
    <row r="14" spans="1:7" ht="15.95" customHeight="1" thickBot="1">
      <c r="A14" s="332"/>
      <c r="B14" s="35" t="s">
        <v>2223</v>
      </c>
      <c r="C14" s="93">
        <v>150</v>
      </c>
      <c r="D14" s="8"/>
      <c r="E14" s="63" t="s">
        <v>244</v>
      </c>
      <c r="F14" s="30" t="s">
        <v>503</v>
      </c>
      <c r="G14" s="106">
        <v>847</v>
      </c>
    </row>
    <row r="15" spans="1:7" ht="15.95" customHeight="1" thickBot="1">
      <c r="A15" s="63" t="s">
        <v>628</v>
      </c>
      <c r="B15" s="30" t="s">
        <v>2224</v>
      </c>
      <c r="C15" s="106">
        <v>612</v>
      </c>
      <c r="D15" s="8"/>
      <c r="E15" s="332"/>
      <c r="F15" s="35" t="s">
        <v>2226</v>
      </c>
      <c r="G15" s="93">
        <v>21</v>
      </c>
    </row>
    <row r="16" spans="1:7" ht="15.95" customHeight="1">
      <c r="A16" s="63" t="s">
        <v>629</v>
      </c>
      <c r="B16" s="30" t="s">
        <v>2225</v>
      </c>
      <c r="C16" s="106">
        <v>833</v>
      </c>
      <c r="D16" s="8"/>
      <c r="E16" s="63" t="s">
        <v>2353</v>
      </c>
      <c r="F16" s="30" t="s">
        <v>2233</v>
      </c>
      <c r="G16" s="106">
        <v>219</v>
      </c>
    </row>
    <row r="17" spans="1:7" ht="15.95" customHeight="1">
      <c r="A17" s="332"/>
      <c r="B17" s="35" t="s">
        <v>2226</v>
      </c>
      <c r="C17" s="93">
        <v>25</v>
      </c>
      <c r="D17" s="8"/>
      <c r="E17" s="332"/>
      <c r="F17" s="35" t="s">
        <v>504</v>
      </c>
      <c r="G17" s="93">
        <v>13</v>
      </c>
    </row>
    <row r="18" spans="1:7" ht="15.95" customHeight="1" thickBot="1">
      <c r="A18" s="35"/>
      <c r="B18" s="35" t="s">
        <v>2227</v>
      </c>
      <c r="C18" s="93">
        <v>22</v>
      </c>
      <c r="D18" s="8"/>
      <c r="E18" s="35"/>
      <c r="F18" s="35" t="s">
        <v>2234</v>
      </c>
      <c r="G18" s="93">
        <v>154</v>
      </c>
    </row>
    <row r="19" spans="1:7" ht="15.95" customHeight="1">
      <c r="A19" s="35"/>
      <c r="B19" s="35" t="s">
        <v>2228</v>
      </c>
      <c r="C19" s="93">
        <v>1</v>
      </c>
      <c r="D19" s="8"/>
      <c r="E19" s="63" t="s">
        <v>246</v>
      </c>
      <c r="F19" s="30" t="s">
        <v>505</v>
      </c>
      <c r="G19" s="106">
        <v>1131</v>
      </c>
    </row>
    <row r="20" spans="1:7" ht="15.95" customHeight="1">
      <c r="A20" s="35"/>
      <c r="B20" s="35" t="s">
        <v>2229</v>
      </c>
      <c r="C20" s="93">
        <v>1</v>
      </c>
      <c r="D20" s="8"/>
      <c r="E20" s="332"/>
      <c r="F20" s="35" t="s">
        <v>2232</v>
      </c>
      <c r="G20" s="93">
        <v>168</v>
      </c>
    </row>
    <row r="21" spans="1:7" ht="15.95" customHeight="1">
      <c r="A21" s="35"/>
      <c r="B21" s="35" t="s">
        <v>2230</v>
      </c>
      <c r="C21" s="93">
        <v>3</v>
      </c>
      <c r="D21" s="8"/>
      <c r="E21" s="35"/>
      <c r="F21" s="35" t="s">
        <v>2238</v>
      </c>
      <c r="G21" s="93">
        <v>53</v>
      </c>
    </row>
    <row r="22" spans="1:7" ht="15.95" customHeight="1" thickBot="1">
      <c r="A22" s="35"/>
      <c r="B22" s="35" t="s">
        <v>2231</v>
      </c>
      <c r="C22" s="93">
        <v>22</v>
      </c>
      <c r="D22" s="8"/>
      <c r="E22" s="35"/>
      <c r="F22" s="35" t="s">
        <v>2231</v>
      </c>
      <c r="G22" s="93">
        <v>24</v>
      </c>
    </row>
    <row r="23" spans="1:7" ht="15.95" customHeight="1" thickBot="1">
      <c r="A23" s="35"/>
      <c r="B23" s="35" t="s">
        <v>2232</v>
      </c>
      <c r="C23" s="93">
        <v>115</v>
      </c>
      <c r="D23" s="8"/>
      <c r="E23" s="63" t="s">
        <v>2355</v>
      </c>
      <c r="F23" s="30" t="s">
        <v>506</v>
      </c>
      <c r="G23" s="106">
        <v>543</v>
      </c>
    </row>
    <row r="24" spans="1:7" ht="15.95" customHeight="1">
      <c r="A24" s="63" t="s">
        <v>631</v>
      </c>
      <c r="B24" s="30" t="s">
        <v>2233</v>
      </c>
      <c r="C24" s="106">
        <v>179</v>
      </c>
      <c r="D24" s="8"/>
      <c r="E24" s="63" t="s">
        <v>434</v>
      </c>
      <c r="F24" s="30" t="s">
        <v>2234</v>
      </c>
      <c r="G24" s="106">
        <v>154</v>
      </c>
    </row>
    <row r="25" spans="1:7" ht="15.95" customHeight="1">
      <c r="A25" s="332"/>
      <c r="B25" s="35" t="s">
        <v>2234</v>
      </c>
      <c r="C25" s="93">
        <v>2</v>
      </c>
      <c r="D25" s="8"/>
      <c r="E25" s="332"/>
      <c r="F25" s="35" t="s">
        <v>507</v>
      </c>
      <c r="G25" s="93">
        <v>1</v>
      </c>
    </row>
    <row r="26" spans="1:7" ht="15.95" customHeight="1" thickBot="1">
      <c r="A26" s="35"/>
      <c r="B26" s="35" t="s">
        <v>2235</v>
      </c>
      <c r="C26" s="93">
        <v>2</v>
      </c>
      <c r="D26" s="8"/>
      <c r="E26" s="35"/>
      <c r="F26" s="35" t="s">
        <v>2222</v>
      </c>
      <c r="G26" s="93">
        <v>1</v>
      </c>
    </row>
    <row r="27" spans="1:7" ht="15.95" customHeight="1" thickBot="1">
      <c r="A27" s="35"/>
      <c r="B27" s="35" t="s">
        <v>2236</v>
      </c>
      <c r="C27" s="93">
        <v>11</v>
      </c>
      <c r="D27" s="8"/>
      <c r="E27" s="63" t="s">
        <v>2356</v>
      </c>
      <c r="F27" s="30" t="s">
        <v>2238</v>
      </c>
      <c r="G27" s="106">
        <v>50</v>
      </c>
    </row>
    <row r="28" spans="1:7" ht="15.95" customHeight="1">
      <c r="A28" s="63" t="s">
        <v>632</v>
      </c>
      <c r="B28" s="30" t="s">
        <v>2237</v>
      </c>
      <c r="C28" s="106">
        <v>1139</v>
      </c>
      <c r="D28" s="8"/>
      <c r="E28" s="63" t="s">
        <v>247</v>
      </c>
      <c r="F28" s="30" t="s">
        <v>2226</v>
      </c>
      <c r="G28" s="106">
        <v>158</v>
      </c>
    </row>
    <row r="29" spans="1:7" ht="15.95" customHeight="1" thickBot="1">
      <c r="A29" s="332"/>
      <c r="B29" s="35" t="s">
        <v>2238</v>
      </c>
      <c r="C29" s="93">
        <v>47</v>
      </c>
      <c r="D29" s="8"/>
      <c r="E29" s="332"/>
      <c r="F29" s="35" t="s">
        <v>2231</v>
      </c>
      <c r="G29" s="93">
        <v>22</v>
      </c>
    </row>
    <row r="30" spans="1:7" ht="15.95" customHeight="1">
      <c r="A30" s="35"/>
      <c r="B30" s="35" t="s">
        <v>2232</v>
      </c>
      <c r="C30" s="93">
        <v>157</v>
      </c>
      <c r="D30" s="8"/>
      <c r="E30" s="63" t="s">
        <v>248</v>
      </c>
      <c r="F30" s="30" t="s">
        <v>508</v>
      </c>
      <c r="G30" s="106">
        <v>299</v>
      </c>
    </row>
    <row r="31" spans="1:7" ht="15.95" customHeight="1" thickBot="1">
      <c r="A31" s="35"/>
      <c r="B31" s="35" t="s">
        <v>2235</v>
      </c>
      <c r="C31" s="93">
        <v>1</v>
      </c>
      <c r="D31" s="8"/>
      <c r="E31" s="332"/>
      <c r="F31" s="35" t="s">
        <v>509</v>
      </c>
      <c r="G31" s="93">
        <v>176</v>
      </c>
    </row>
    <row r="32" spans="1:7" ht="15.95" customHeight="1" thickBot="1">
      <c r="A32" s="63" t="s">
        <v>634</v>
      </c>
      <c r="B32" s="30" t="s">
        <v>2239</v>
      </c>
      <c r="C32" s="106">
        <v>540</v>
      </c>
      <c r="D32" s="8"/>
      <c r="E32" s="35"/>
      <c r="F32" s="35" t="s">
        <v>510</v>
      </c>
      <c r="G32" s="93">
        <v>31</v>
      </c>
    </row>
    <row r="33" spans="1:7" ht="15.95" customHeight="1" thickBot="1">
      <c r="A33" s="63" t="s">
        <v>635</v>
      </c>
      <c r="B33" s="30" t="s">
        <v>2223</v>
      </c>
      <c r="C33" s="106">
        <v>155</v>
      </c>
      <c r="D33" s="8"/>
      <c r="E33" s="35"/>
      <c r="F33" s="35" t="s">
        <v>511</v>
      </c>
      <c r="G33" s="93">
        <v>7</v>
      </c>
    </row>
    <row r="34" spans="1:7" ht="15.95" customHeight="1" thickBot="1">
      <c r="A34" s="332"/>
      <c r="B34" s="35" t="s">
        <v>2240</v>
      </c>
      <c r="C34" s="93">
        <v>161</v>
      </c>
      <c r="D34" s="8"/>
      <c r="E34" s="63" t="s">
        <v>2358</v>
      </c>
      <c r="F34" s="30" t="s">
        <v>2252</v>
      </c>
      <c r="G34" s="106">
        <v>193</v>
      </c>
    </row>
    <row r="35" spans="1:7" ht="15.95" customHeight="1" thickBot="1">
      <c r="A35" s="63" t="s">
        <v>638</v>
      </c>
      <c r="B35" s="30" t="s">
        <v>2234</v>
      </c>
      <c r="C35" s="106">
        <v>150</v>
      </c>
      <c r="D35" s="8"/>
      <c r="E35" s="63" t="s">
        <v>659</v>
      </c>
      <c r="F35" s="30" t="s">
        <v>512</v>
      </c>
      <c r="G35" s="106">
        <v>275</v>
      </c>
    </row>
    <row r="36" spans="1:7" ht="15.95" customHeight="1">
      <c r="A36" s="63" t="s">
        <v>639</v>
      </c>
      <c r="B36" s="30" t="s">
        <v>2241</v>
      </c>
      <c r="C36" s="106">
        <v>307</v>
      </c>
      <c r="D36" s="8"/>
      <c r="E36" s="332"/>
      <c r="F36" s="35" t="s">
        <v>513</v>
      </c>
      <c r="G36" s="93">
        <v>1</v>
      </c>
    </row>
    <row r="37" spans="1:7" ht="15.95" customHeight="1" thickBot="1">
      <c r="A37" s="332"/>
      <c r="B37" s="35" t="s">
        <v>2242</v>
      </c>
      <c r="C37" s="93">
        <v>33</v>
      </c>
      <c r="D37" s="8"/>
      <c r="E37" s="35"/>
      <c r="F37" s="35" t="s">
        <v>2238</v>
      </c>
      <c r="G37" s="93">
        <v>46</v>
      </c>
    </row>
    <row r="38" spans="1:7" ht="15.95" customHeight="1" thickBot="1">
      <c r="A38" s="35"/>
      <c r="B38" s="35" t="s">
        <v>2232</v>
      </c>
      <c r="C38" s="93">
        <v>87</v>
      </c>
      <c r="D38" s="8"/>
      <c r="E38" s="63" t="s">
        <v>249</v>
      </c>
      <c r="F38" s="30" t="s">
        <v>514</v>
      </c>
      <c r="G38" s="106">
        <v>147</v>
      </c>
    </row>
    <row r="39" spans="1:7" ht="15.95" customHeight="1" thickBot="1">
      <c r="A39" s="35"/>
      <c r="B39" s="35" t="s">
        <v>2243</v>
      </c>
      <c r="C39" s="93">
        <v>5</v>
      </c>
      <c r="D39" s="8"/>
      <c r="E39" s="63" t="s">
        <v>250</v>
      </c>
      <c r="F39" s="30" t="s">
        <v>2233</v>
      </c>
      <c r="G39" s="106">
        <v>246</v>
      </c>
    </row>
    <row r="40" spans="1:7" ht="15.95" customHeight="1" thickBot="1">
      <c r="A40" s="63" t="s">
        <v>640</v>
      </c>
      <c r="B40" s="30" t="s">
        <v>2232</v>
      </c>
      <c r="C40" s="106">
        <v>167</v>
      </c>
      <c r="D40" s="8"/>
      <c r="E40" s="63" t="s">
        <v>660</v>
      </c>
      <c r="F40" s="30" t="s">
        <v>515</v>
      </c>
      <c r="G40" s="106">
        <v>82</v>
      </c>
    </row>
    <row r="41" spans="1:7" ht="15.95" customHeight="1" thickBot="1">
      <c r="A41" s="332"/>
      <c r="B41" s="35" t="s">
        <v>2242</v>
      </c>
      <c r="C41" s="93">
        <v>30</v>
      </c>
      <c r="D41" s="8"/>
      <c r="E41" s="63" t="s">
        <v>251</v>
      </c>
      <c r="F41" s="30" t="s">
        <v>516</v>
      </c>
      <c r="G41" s="106">
        <v>407</v>
      </c>
    </row>
    <row r="42" spans="1:7" ht="15.95" customHeight="1" thickBot="1">
      <c r="A42" s="63" t="s">
        <v>2332</v>
      </c>
      <c r="B42" s="30" t="s">
        <v>2244</v>
      </c>
      <c r="C42" s="106">
        <v>299</v>
      </c>
      <c r="D42" s="8"/>
      <c r="E42" s="332"/>
      <c r="F42" s="35" t="s">
        <v>2232</v>
      </c>
      <c r="G42" s="93">
        <v>34</v>
      </c>
    </row>
    <row r="43" spans="1:7" ht="15.95" customHeight="1">
      <c r="A43" s="332"/>
      <c r="B43" s="35" t="s">
        <v>2245</v>
      </c>
      <c r="C43" s="93">
        <v>34</v>
      </c>
      <c r="D43" s="8"/>
      <c r="E43" s="63" t="s">
        <v>252</v>
      </c>
      <c r="F43" s="30" t="s">
        <v>517</v>
      </c>
      <c r="G43" s="106">
        <v>313</v>
      </c>
    </row>
    <row r="44" spans="1:7" ht="15.95" customHeight="1">
      <c r="A44" s="35"/>
      <c r="B44" s="35" t="s">
        <v>2246</v>
      </c>
      <c r="C44" s="93">
        <v>1</v>
      </c>
      <c r="D44" s="8"/>
      <c r="E44" s="332"/>
      <c r="F44" s="35" t="s">
        <v>2346</v>
      </c>
      <c r="G44" s="93">
        <v>77</v>
      </c>
    </row>
    <row r="45" spans="1:7" ht="15.95" customHeight="1" thickBot="1">
      <c r="A45" s="35"/>
      <c r="B45" s="35" t="s">
        <v>2247</v>
      </c>
      <c r="C45" s="93">
        <v>6</v>
      </c>
      <c r="D45" s="8"/>
      <c r="E45" s="41"/>
      <c r="F45" s="41" t="s">
        <v>502</v>
      </c>
      <c r="G45" s="342">
        <v>37</v>
      </c>
    </row>
    <row r="46" spans="1:7" ht="15.95" customHeight="1" thickBot="1">
      <c r="A46" s="35"/>
      <c r="B46" s="35" t="s">
        <v>2248</v>
      </c>
      <c r="C46" s="93">
        <v>1</v>
      </c>
      <c r="D46" s="8"/>
      <c r="E46" s="8"/>
      <c r="F46" s="8"/>
      <c r="G46" s="8"/>
    </row>
    <row r="47" spans="1:7" ht="15.95" customHeight="1" thickBot="1">
      <c r="A47" s="63" t="s">
        <v>2339</v>
      </c>
      <c r="B47" s="30" t="s">
        <v>2249</v>
      </c>
      <c r="C47" s="106">
        <v>147</v>
      </c>
      <c r="D47" s="8"/>
      <c r="E47" s="8"/>
      <c r="F47" s="8"/>
      <c r="G47" s="8"/>
    </row>
    <row r="48" spans="1:7" ht="15.95" customHeight="1">
      <c r="A48" s="63" t="s">
        <v>2342</v>
      </c>
      <c r="B48" s="30" t="s">
        <v>2250</v>
      </c>
      <c r="C48" s="106">
        <v>156</v>
      </c>
      <c r="D48" s="8"/>
      <c r="E48" s="8"/>
      <c r="F48" s="8"/>
      <c r="G48" s="8"/>
    </row>
    <row r="49" spans="1:7" ht="15.95" customHeight="1" thickBot="1">
      <c r="A49" s="332"/>
      <c r="B49" s="35" t="s">
        <v>2231</v>
      </c>
      <c r="C49" s="93">
        <v>1</v>
      </c>
      <c r="D49" s="8"/>
      <c r="E49" s="8"/>
      <c r="F49" s="8"/>
      <c r="G49" s="8"/>
    </row>
    <row r="50" spans="1:7" ht="15.95" customHeight="1" thickBot="1">
      <c r="A50" s="63" t="s">
        <v>2345</v>
      </c>
      <c r="B50" s="30" t="s">
        <v>2251</v>
      </c>
      <c r="C50" s="106">
        <v>199</v>
      </c>
      <c r="D50" s="8"/>
      <c r="E50" s="8"/>
      <c r="F50" s="8"/>
      <c r="G50" s="8"/>
    </row>
    <row r="51" spans="1:7" ht="15.95" customHeight="1" thickBot="1">
      <c r="A51" s="63" t="s">
        <v>2346</v>
      </c>
      <c r="B51" s="30" t="s">
        <v>2346</v>
      </c>
      <c r="C51" s="106">
        <v>77</v>
      </c>
      <c r="D51" s="8"/>
      <c r="E51" s="8"/>
      <c r="F51" s="8"/>
      <c r="G51" s="8"/>
    </row>
    <row r="52" spans="1:7" ht="15.95" customHeight="1" thickBot="1">
      <c r="A52" s="63" t="s">
        <v>2348</v>
      </c>
      <c r="B52" s="30" t="s">
        <v>2252</v>
      </c>
      <c r="C52" s="106">
        <v>193</v>
      </c>
      <c r="D52" s="8"/>
      <c r="E52" s="8"/>
      <c r="F52" s="8"/>
      <c r="G52" s="8"/>
    </row>
    <row r="53" spans="1:7" ht="15.95" customHeight="1" thickBot="1">
      <c r="A53" s="63" t="s">
        <v>2349</v>
      </c>
      <c r="B53" s="30" t="s">
        <v>501</v>
      </c>
      <c r="C53" s="106">
        <v>165</v>
      </c>
      <c r="D53" s="8"/>
      <c r="E53" s="8"/>
      <c r="F53" s="8"/>
      <c r="G53" s="8"/>
    </row>
    <row r="54" spans="1:7" ht="15.95" customHeight="1">
      <c r="A54" s="63" t="s">
        <v>2351</v>
      </c>
      <c r="B54" s="30" t="s">
        <v>2351</v>
      </c>
      <c r="C54" s="106">
        <v>413</v>
      </c>
      <c r="D54" s="8"/>
      <c r="E54" s="8"/>
      <c r="F54" s="8"/>
      <c r="G54" s="8"/>
    </row>
    <row r="55" spans="1:7" ht="15.95" customHeight="1">
      <c r="A55" s="332"/>
      <c r="B55" s="35" t="s">
        <v>502</v>
      </c>
      <c r="C55" s="93">
        <v>21</v>
      </c>
      <c r="D55" s="8"/>
      <c r="E55" s="8"/>
      <c r="F55" s="8"/>
      <c r="G55" s="8"/>
    </row>
    <row r="56" spans="1:7" ht="15.95" customHeight="1" thickBot="1">
      <c r="A56" s="41"/>
      <c r="B56" s="41" t="s">
        <v>2232</v>
      </c>
      <c r="C56" s="342">
        <v>34</v>
      </c>
      <c r="D56" s="8"/>
      <c r="E56" s="8"/>
      <c r="F56" s="8"/>
      <c r="G56" s="8"/>
    </row>
    <row r="59" spans="1:7" ht="13.5" thickBot="1"/>
    <row r="60" spans="1:7" ht="13.5" thickBot="1">
      <c r="A60" s="609" t="s">
        <v>1909</v>
      </c>
    </row>
  </sheetData>
  <mergeCells count="8">
    <mergeCell ref="A5:G5"/>
    <mergeCell ref="A6:G6"/>
    <mergeCell ref="A8:A12"/>
    <mergeCell ref="B8:B12"/>
    <mergeCell ref="C8:C12"/>
    <mergeCell ref="E8:E12"/>
    <mergeCell ref="F8:F12"/>
    <mergeCell ref="G8:G12"/>
  </mergeCells>
  <phoneticPr fontId="2" type="noConversion"/>
  <hyperlinks>
    <hyperlink ref="A1" location="icindekiler!A11" display="İÇİNDEKİLER"/>
    <hyperlink ref="A2" location="Index!A11" display="INDEX"/>
    <hyperlink ref="B1" location="'49'!A59" display="▼"/>
    <hyperlink ref="A60" location="'49'!A1" display="▲"/>
  </hyperlinks>
  <pageMargins left="0.23" right="0.18" top="1" bottom="1" header="0.5" footer="0.5"/>
  <pageSetup paperSize="9" scale="85" orientation="portrait" horizontalDpi="300" verticalDpi="300" r:id="rId1"/>
  <headerFooter alignWithMargins="0"/>
  <webPublishItems count="1">
    <webPublishItem id="21333" divId="Tablolar son_21333" sourceType="sheet" destinationFile="F:\karıştı valla\Tablolar\Tablolar Son\49.htm"/>
  </webPublishItem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3" sqref="A3"/>
    </sheetView>
  </sheetViews>
  <sheetFormatPr defaultRowHeight="12.75"/>
  <cols>
    <col min="1" max="1" width="22.5703125" style="1" customWidth="1"/>
    <col min="2" max="2" width="8" style="1" customWidth="1"/>
    <col min="3" max="3" width="9.85546875" style="1" customWidth="1"/>
    <col min="4" max="4" width="8.7109375" style="1" customWidth="1"/>
    <col min="5" max="5" width="9.85546875" style="1" customWidth="1"/>
    <col min="6" max="6" width="9.5703125" style="1" customWidth="1"/>
    <col min="7" max="7" width="9.42578125" style="1" customWidth="1"/>
    <col min="8" max="8" width="8.28515625" style="1" customWidth="1"/>
    <col min="9" max="9" width="9.5703125" style="1" customWidth="1"/>
    <col min="10" max="10" width="8.5703125" style="1" customWidth="1"/>
    <col min="11" max="11" width="9.7109375" style="1" customWidth="1"/>
    <col min="12" max="13" width="8.42578125" style="1" customWidth="1"/>
    <col min="14" max="14" width="9.85546875" style="1" customWidth="1"/>
    <col min="15" max="16384" width="9.140625" style="1"/>
  </cols>
  <sheetData>
    <row r="1" spans="1:14">
      <c r="A1" s="7" t="s">
        <v>1438</v>
      </c>
      <c r="B1" s="546" t="s">
        <v>1908</v>
      </c>
    </row>
    <row r="2" spans="1:14">
      <c r="A2" s="179" t="s">
        <v>1437</v>
      </c>
    </row>
    <row r="3" spans="1:14">
      <c r="A3" s="26" t="s">
        <v>518</v>
      </c>
      <c r="N3" s="27" t="s">
        <v>519</v>
      </c>
    </row>
    <row r="4" spans="1:14">
      <c r="D4" s="26"/>
      <c r="E4" s="26"/>
      <c r="F4" s="26"/>
      <c r="G4" s="26"/>
      <c r="H4" s="26"/>
      <c r="I4" s="26"/>
      <c r="J4" s="26"/>
    </row>
    <row r="5" spans="1:14" ht="15.75">
      <c r="A5" s="714" t="s">
        <v>495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</row>
    <row r="6" spans="1:14" ht="14.25">
      <c r="A6" s="715" t="s">
        <v>496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4" ht="13.5" thickBot="1">
      <c r="A7" s="8"/>
      <c r="B7" s="8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</row>
    <row r="8" spans="1:14" ht="12.75" customHeight="1">
      <c r="A8" s="697" t="s">
        <v>2017</v>
      </c>
      <c r="B8" s="716" t="s">
        <v>828</v>
      </c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8"/>
    </row>
    <row r="9" spans="1:14" ht="13.5" customHeight="1" thickBot="1">
      <c r="A9" s="698"/>
      <c r="B9" s="719"/>
      <c r="C9" s="720"/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1"/>
    </row>
    <row r="10" spans="1:14" ht="12.75" customHeight="1">
      <c r="A10" s="698"/>
      <c r="B10" s="716" t="s">
        <v>829</v>
      </c>
      <c r="C10" s="717"/>
      <c r="D10" s="717"/>
      <c r="E10" s="717"/>
      <c r="F10" s="717"/>
      <c r="G10" s="717"/>
      <c r="H10" s="716" t="s">
        <v>830</v>
      </c>
      <c r="I10" s="717"/>
      <c r="J10" s="717"/>
      <c r="K10" s="717"/>
      <c r="L10" s="717"/>
      <c r="M10" s="717"/>
      <c r="N10" s="124" t="s">
        <v>1444</v>
      </c>
    </row>
    <row r="11" spans="1:14" ht="13.5" customHeight="1" thickBot="1">
      <c r="A11" s="698"/>
      <c r="B11" s="859"/>
      <c r="C11" s="860"/>
      <c r="D11" s="860"/>
      <c r="E11" s="860"/>
      <c r="F11" s="860"/>
      <c r="G11" s="860"/>
      <c r="H11" s="859"/>
      <c r="I11" s="860"/>
      <c r="J11" s="860"/>
      <c r="K11" s="860"/>
      <c r="L11" s="860"/>
      <c r="M11" s="860"/>
      <c r="N11" s="112" t="s">
        <v>612</v>
      </c>
    </row>
    <row r="12" spans="1:14" ht="19.5" customHeight="1">
      <c r="A12" s="698"/>
      <c r="B12" s="682" t="s">
        <v>835</v>
      </c>
      <c r="C12" s="682" t="s">
        <v>834</v>
      </c>
      <c r="D12" s="682" t="s">
        <v>833</v>
      </c>
      <c r="E12" s="682" t="s">
        <v>832</v>
      </c>
      <c r="F12" s="682" t="s">
        <v>831</v>
      </c>
      <c r="G12" s="682" t="s">
        <v>836</v>
      </c>
      <c r="H12" s="682" t="s">
        <v>835</v>
      </c>
      <c r="I12" s="682" t="s">
        <v>834</v>
      </c>
      <c r="J12" s="682" t="s">
        <v>833</v>
      </c>
      <c r="K12" s="682" t="s">
        <v>832</v>
      </c>
      <c r="L12" s="682" t="s">
        <v>831</v>
      </c>
      <c r="M12" s="682" t="s">
        <v>836</v>
      </c>
      <c r="N12" s="31" t="s">
        <v>614</v>
      </c>
    </row>
    <row r="13" spans="1:14" ht="19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34" t="s">
        <v>520</v>
      </c>
    </row>
    <row r="14" spans="1:14">
      <c r="A14" s="57" t="s">
        <v>625</v>
      </c>
      <c r="B14" s="93"/>
      <c r="C14" s="106"/>
      <c r="D14" s="93"/>
      <c r="E14" s="136"/>
      <c r="F14" s="93"/>
      <c r="G14" s="21"/>
      <c r="H14" s="106"/>
      <c r="I14" s="21"/>
      <c r="J14" s="106"/>
      <c r="K14" s="21"/>
      <c r="L14" s="93"/>
      <c r="M14" s="106"/>
      <c r="N14" s="138"/>
    </row>
    <row r="15" spans="1:14">
      <c r="A15" s="542" t="s">
        <v>2026</v>
      </c>
      <c r="B15" s="35"/>
      <c r="C15" s="35"/>
      <c r="D15" s="35"/>
      <c r="E15" s="8"/>
      <c r="F15" s="35"/>
      <c r="G15" s="8"/>
      <c r="H15" s="35"/>
      <c r="I15" s="8"/>
      <c r="J15" s="35"/>
      <c r="K15" s="8"/>
      <c r="L15" s="35"/>
      <c r="M15" s="35"/>
      <c r="N15" s="128"/>
    </row>
    <row r="16" spans="1:14">
      <c r="A16" s="59" t="s">
        <v>627</v>
      </c>
      <c r="B16" s="93">
        <v>0</v>
      </c>
      <c r="C16" s="93">
        <v>1</v>
      </c>
      <c r="D16" s="93">
        <v>15</v>
      </c>
      <c r="E16" s="21">
        <v>23</v>
      </c>
      <c r="F16" s="93">
        <v>5</v>
      </c>
      <c r="G16" s="6">
        <v>44</v>
      </c>
      <c r="H16" s="93">
        <v>0</v>
      </c>
      <c r="I16" s="6">
        <v>1</v>
      </c>
      <c r="J16" s="93">
        <v>5</v>
      </c>
      <c r="K16" s="6">
        <v>16</v>
      </c>
      <c r="L16" s="93">
        <v>4</v>
      </c>
      <c r="M16" s="93">
        <v>26</v>
      </c>
      <c r="N16" s="138">
        <v>70</v>
      </c>
    </row>
    <row r="17" spans="1:14">
      <c r="A17" s="59" t="s">
        <v>628</v>
      </c>
      <c r="B17" s="93">
        <v>0</v>
      </c>
      <c r="C17" s="93">
        <v>0</v>
      </c>
      <c r="D17" s="93">
        <v>60</v>
      </c>
      <c r="E17" s="21">
        <v>127</v>
      </c>
      <c r="F17" s="93">
        <v>11</v>
      </c>
      <c r="G17" s="6">
        <v>198</v>
      </c>
      <c r="H17" s="93">
        <v>2</v>
      </c>
      <c r="I17" s="6">
        <v>3</v>
      </c>
      <c r="J17" s="93">
        <v>46</v>
      </c>
      <c r="K17" s="6">
        <v>142</v>
      </c>
      <c r="L17" s="93">
        <v>16</v>
      </c>
      <c r="M17" s="93">
        <v>209</v>
      </c>
      <c r="N17" s="138">
        <v>407</v>
      </c>
    </row>
    <row r="18" spans="1:14">
      <c r="A18" s="59" t="s">
        <v>629</v>
      </c>
      <c r="B18" s="93">
        <v>0</v>
      </c>
      <c r="C18" s="93">
        <v>0</v>
      </c>
      <c r="D18" s="93">
        <v>49</v>
      </c>
      <c r="E18" s="93">
        <v>84</v>
      </c>
      <c r="F18" s="93">
        <v>9</v>
      </c>
      <c r="G18" s="93">
        <v>142</v>
      </c>
      <c r="H18" s="93">
        <v>5</v>
      </c>
      <c r="I18" s="93">
        <v>2</v>
      </c>
      <c r="J18" s="93">
        <v>63</v>
      </c>
      <c r="K18" s="93">
        <v>157</v>
      </c>
      <c r="L18" s="93">
        <v>13</v>
      </c>
      <c r="M18" s="93">
        <v>240</v>
      </c>
      <c r="N18" s="93">
        <v>382</v>
      </c>
    </row>
    <row r="19" spans="1:14">
      <c r="A19" s="59" t="s">
        <v>630</v>
      </c>
      <c r="B19" s="93">
        <v>0</v>
      </c>
      <c r="C19" s="93">
        <v>0</v>
      </c>
      <c r="D19" s="93">
        <v>25</v>
      </c>
      <c r="E19" s="93">
        <v>29</v>
      </c>
      <c r="F19" s="93">
        <v>1</v>
      </c>
      <c r="G19" s="93">
        <v>55</v>
      </c>
      <c r="H19" s="93">
        <v>1</v>
      </c>
      <c r="I19" s="93">
        <v>2</v>
      </c>
      <c r="J19" s="93">
        <v>25</v>
      </c>
      <c r="K19" s="93">
        <v>39</v>
      </c>
      <c r="L19" s="93">
        <v>4</v>
      </c>
      <c r="M19" s="93">
        <v>71</v>
      </c>
      <c r="N19" s="93">
        <v>126</v>
      </c>
    </row>
    <row r="20" spans="1:14">
      <c r="A20" s="60" t="s">
        <v>631</v>
      </c>
      <c r="B20" s="93">
        <v>0</v>
      </c>
      <c r="C20" s="93">
        <v>0</v>
      </c>
      <c r="D20" s="93">
        <v>75</v>
      </c>
      <c r="E20" s="93">
        <v>162</v>
      </c>
      <c r="F20" s="93">
        <v>8</v>
      </c>
      <c r="G20" s="93">
        <v>245</v>
      </c>
      <c r="H20" s="93">
        <v>6</v>
      </c>
      <c r="I20" s="93">
        <v>3</v>
      </c>
      <c r="J20" s="93">
        <v>38</v>
      </c>
      <c r="K20" s="93">
        <v>164</v>
      </c>
      <c r="L20" s="93">
        <v>9</v>
      </c>
      <c r="M20" s="93">
        <v>220</v>
      </c>
      <c r="N20" s="93">
        <v>465</v>
      </c>
    </row>
    <row r="21" spans="1:14">
      <c r="A21" s="59" t="s">
        <v>632</v>
      </c>
      <c r="B21" s="345">
        <v>0</v>
      </c>
      <c r="C21" s="345">
        <v>0</v>
      </c>
      <c r="D21" s="345">
        <v>35</v>
      </c>
      <c r="E21" s="345">
        <v>113</v>
      </c>
      <c r="F21" s="345">
        <v>20</v>
      </c>
      <c r="G21" s="345">
        <v>168</v>
      </c>
      <c r="H21" s="345">
        <v>2</v>
      </c>
      <c r="I21" s="345">
        <v>5</v>
      </c>
      <c r="J21" s="345">
        <v>17</v>
      </c>
      <c r="K21" s="345">
        <v>128</v>
      </c>
      <c r="L21" s="345">
        <v>12</v>
      </c>
      <c r="M21" s="345">
        <v>164</v>
      </c>
      <c r="N21" s="345">
        <v>332</v>
      </c>
    </row>
    <row r="22" spans="1:14">
      <c r="A22" s="59" t="s">
        <v>633</v>
      </c>
      <c r="B22" s="93">
        <v>0</v>
      </c>
      <c r="C22" s="93">
        <v>0</v>
      </c>
      <c r="D22" s="93">
        <v>26</v>
      </c>
      <c r="E22" s="93">
        <v>29</v>
      </c>
      <c r="F22" s="93">
        <v>2</v>
      </c>
      <c r="G22" s="93">
        <v>57</v>
      </c>
      <c r="H22" s="93">
        <v>3</v>
      </c>
      <c r="I22" s="93">
        <v>3</v>
      </c>
      <c r="J22" s="93">
        <v>19</v>
      </c>
      <c r="K22" s="93">
        <v>28</v>
      </c>
      <c r="L22" s="93">
        <v>5</v>
      </c>
      <c r="M22" s="93">
        <v>58</v>
      </c>
      <c r="N22" s="93">
        <v>115</v>
      </c>
    </row>
    <row r="23" spans="1:14">
      <c r="A23" s="59" t="s">
        <v>634</v>
      </c>
      <c r="B23" s="93">
        <v>2</v>
      </c>
      <c r="C23" s="93">
        <v>2</v>
      </c>
      <c r="D23" s="93">
        <v>33</v>
      </c>
      <c r="E23" s="93">
        <v>19</v>
      </c>
      <c r="F23" s="93">
        <v>2</v>
      </c>
      <c r="G23" s="93">
        <v>58</v>
      </c>
      <c r="H23" s="93">
        <v>5</v>
      </c>
      <c r="I23" s="93">
        <v>1</v>
      </c>
      <c r="J23" s="93">
        <v>25</v>
      </c>
      <c r="K23" s="93">
        <v>23</v>
      </c>
      <c r="L23" s="93">
        <v>0</v>
      </c>
      <c r="M23" s="93">
        <v>54</v>
      </c>
      <c r="N23" s="93">
        <v>112</v>
      </c>
    </row>
    <row r="24" spans="1:14">
      <c r="A24" s="59" t="s">
        <v>635</v>
      </c>
      <c r="B24" s="93">
        <v>0</v>
      </c>
      <c r="C24" s="93">
        <v>1</v>
      </c>
      <c r="D24" s="93">
        <v>35</v>
      </c>
      <c r="E24" s="93">
        <v>49</v>
      </c>
      <c r="F24" s="93">
        <v>5</v>
      </c>
      <c r="G24" s="93">
        <v>90</v>
      </c>
      <c r="H24" s="93">
        <v>2</v>
      </c>
      <c r="I24" s="93">
        <v>5</v>
      </c>
      <c r="J24" s="93">
        <v>37</v>
      </c>
      <c r="K24" s="93">
        <v>27</v>
      </c>
      <c r="L24" s="93">
        <v>1</v>
      </c>
      <c r="M24" s="93">
        <v>72</v>
      </c>
      <c r="N24" s="93">
        <v>162</v>
      </c>
    </row>
    <row r="25" spans="1:14">
      <c r="A25" s="60" t="s">
        <v>636</v>
      </c>
      <c r="B25" s="344">
        <v>0</v>
      </c>
      <c r="C25" s="344">
        <v>0</v>
      </c>
      <c r="D25" s="344">
        <v>4</v>
      </c>
      <c r="E25" s="344">
        <v>3</v>
      </c>
      <c r="F25" s="344">
        <v>0</v>
      </c>
      <c r="G25" s="344">
        <v>7</v>
      </c>
      <c r="H25" s="344">
        <v>0</v>
      </c>
      <c r="I25" s="344">
        <v>0</v>
      </c>
      <c r="J25" s="344">
        <v>5</v>
      </c>
      <c r="K25" s="344">
        <v>9</v>
      </c>
      <c r="L25" s="344">
        <v>0</v>
      </c>
      <c r="M25" s="344">
        <v>14</v>
      </c>
      <c r="N25" s="344">
        <v>21</v>
      </c>
    </row>
    <row r="26" spans="1:14">
      <c r="A26" s="59" t="s">
        <v>637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</row>
    <row r="27" spans="1:14">
      <c r="A27" s="59" t="s">
        <v>638</v>
      </c>
      <c r="B27" s="93">
        <v>1</v>
      </c>
      <c r="C27" s="93">
        <v>0</v>
      </c>
      <c r="D27" s="93">
        <v>25</v>
      </c>
      <c r="E27" s="93">
        <v>47</v>
      </c>
      <c r="F27" s="93">
        <v>1</v>
      </c>
      <c r="G27" s="93">
        <v>74</v>
      </c>
      <c r="H27" s="93">
        <v>0</v>
      </c>
      <c r="I27" s="93">
        <v>0</v>
      </c>
      <c r="J27" s="93">
        <v>18</v>
      </c>
      <c r="K27" s="93">
        <v>46</v>
      </c>
      <c r="L27" s="93">
        <v>2</v>
      </c>
      <c r="M27" s="93">
        <v>66</v>
      </c>
      <c r="N27" s="93">
        <v>140</v>
      </c>
    </row>
    <row r="28" spans="1:14">
      <c r="A28" s="59" t="s">
        <v>639</v>
      </c>
      <c r="B28" s="93">
        <v>0</v>
      </c>
      <c r="C28" s="93">
        <v>0</v>
      </c>
      <c r="D28" s="93">
        <v>17</v>
      </c>
      <c r="E28" s="93">
        <v>149</v>
      </c>
      <c r="F28" s="93">
        <v>14</v>
      </c>
      <c r="G28" s="93">
        <v>180</v>
      </c>
      <c r="H28" s="93">
        <v>2</v>
      </c>
      <c r="I28" s="93">
        <v>1</v>
      </c>
      <c r="J28" s="93">
        <v>15</v>
      </c>
      <c r="K28" s="93">
        <v>131</v>
      </c>
      <c r="L28" s="93">
        <v>8</v>
      </c>
      <c r="M28" s="93">
        <v>157</v>
      </c>
      <c r="N28" s="93">
        <v>337</v>
      </c>
    </row>
    <row r="29" spans="1:14">
      <c r="A29" s="59" t="s">
        <v>640</v>
      </c>
      <c r="B29" s="93">
        <v>1</v>
      </c>
      <c r="C29" s="93">
        <v>0</v>
      </c>
      <c r="D29" s="93">
        <v>22</v>
      </c>
      <c r="E29" s="93">
        <v>23</v>
      </c>
      <c r="F29" s="93">
        <v>1</v>
      </c>
      <c r="G29" s="93">
        <v>47</v>
      </c>
      <c r="H29" s="93">
        <v>2</v>
      </c>
      <c r="I29" s="93">
        <v>2</v>
      </c>
      <c r="J29" s="93">
        <v>13</v>
      </c>
      <c r="K29" s="93">
        <v>24</v>
      </c>
      <c r="L29" s="93">
        <v>3</v>
      </c>
      <c r="M29" s="93">
        <v>44</v>
      </c>
      <c r="N29" s="93">
        <v>91</v>
      </c>
    </row>
    <row r="30" spans="1:14">
      <c r="A30" s="60" t="s">
        <v>641</v>
      </c>
      <c r="B30" s="93">
        <v>1</v>
      </c>
      <c r="C30" s="93">
        <v>1</v>
      </c>
      <c r="D30" s="93">
        <v>6</v>
      </c>
      <c r="E30" s="93">
        <v>0</v>
      </c>
      <c r="F30" s="93">
        <v>0</v>
      </c>
      <c r="G30" s="93">
        <v>8</v>
      </c>
      <c r="H30" s="93">
        <v>0</v>
      </c>
      <c r="I30" s="93">
        <v>0</v>
      </c>
      <c r="J30" s="93">
        <v>1</v>
      </c>
      <c r="K30" s="93">
        <v>2</v>
      </c>
      <c r="L30" s="93">
        <v>1</v>
      </c>
      <c r="M30" s="93">
        <v>4</v>
      </c>
      <c r="N30" s="93">
        <v>12</v>
      </c>
    </row>
    <row r="31" spans="1:14">
      <c r="A31" s="59" t="s">
        <v>2332</v>
      </c>
      <c r="B31" s="345">
        <v>0</v>
      </c>
      <c r="C31" s="345">
        <v>1</v>
      </c>
      <c r="D31" s="345">
        <v>50</v>
      </c>
      <c r="E31" s="345">
        <v>98</v>
      </c>
      <c r="F31" s="345">
        <v>6</v>
      </c>
      <c r="G31" s="345">
        <v>155</v>
      </c>
      <c r="H31" s="345">
        <v>5</v>
      </c>
      <c r="I31" s="345">
        <v>2</v>
      </c>
      <c r="J31" s="345">
        <v>50</v>
      </c>
      <c r="K31" s="345">
        <v>145</v>
      </c>
      <c r="L31" s="345">
        <v>12</v>
      </c>
      <c r="M31" s="345">
        <v>214</v>
      </c>
      <c r="N31" s="345">
        <v>369</v>
      </c>
    </row>
    <row r="32" spans="1:14">
      <c r="A32" s="59" t="s">
        <v>2333</v>
      </c>
      <c r="B32" s="93">
        <v>1</v>
      </c>
      <c r="C32" s="93">
        <v>0</v>
      </c>
      <c r="D32" s="93">
        <v>13</v>
      </c>
      <c r="E32" s="93">
        <v>42</v>
      </c>
      <c r="F32" s="93">
        <v>1</v>
      </c>
      <c r="G32" s="93">
        <v>57</v>
      </c>
      <c r="H32" s="93">
        <v>10</v>
      </c>
      <c r="I32" s="93">
        <v>3</v>
      </c>
      <c r="J32" s="93">
        <v>23</v>
      </c>
      <c r="K32" s="93">
        <v>56</v>
      </c>
      <c r="L32" s="93">
        <v>4</v>
      </c>
      <c r="M32" s="93">
        <v>96</v>
      </c>
      <c r="N32" s="93">
        <v>153</v>
      </c>
    </row>
    <row r="33" spans="1:14">
      <c r="A33" s="59" t="s">
        <v>2334</v>
      </c>
      <c r="B33" s="93">
        <v>2</v>
      </c>
      <c r="C33" s="93">
        <v>1</v>
      </c>
      <c r="D33" s="93">
        <v>12</v>
      </c>
      <c r="E33" s="93">
        <v>19</v>
      </c>
      <c r="F33" s="93">
        <v>0</v>
      </c>
      <c r="G33" s="93">
        <v>34</v>
      </c>
      <c r="H33" s="93">
        <v>4</v>
      </c>
      <c r="I33" s="93">
        <v>3</v>
      </c>
      <c r="J33" s="93">
        <v>20</v>
      </c>
      <c r="K33" s="93">
        <v>38</v>
      </c>
      <c r="L33" s="93">
        <v>0</v>
      </c>
      <c r="M33" s="93">
        <v>65</v>
      </c>
      <c r="N33" s="93">
        <v>99</v>
      </c>
    </row>
    <row r="34" spans="1:14">
      <c r="A34" s="59" t="s">
        <v>2335</v>
      </c>
      <c r="B34" s="93">
        <v>1</v>
      </c>
      <c r="C34" s="93">
        <v>0</v>
      </c>
      <c r="D34" s="93">
        <v>18</v>
      </c>
      <c r="E34" s="93">
        <v>24</v>
      </c>
      <c r="F34" s="93">
        <v>1</v>
      </c>
      <c r="G34" s="93">
        <v>44</v>
      </c>
      <c r="H34" s="93">
        <v>3</v>
      </c>
      <c r="I34" s="93">
        <v>2</v>
      </c>
      <c r="J34" s="93">
        <v>19</v>
      </c>
      <c r="K34" s="93">
        <v>48</v>
      </c>
      <c r="L34" s="93">
        <v>5</v>
      </c>
      <c r="M34" s="93">
        <v>77</v>
      </c>
      <c r="N34" s="93">
        <v>121</v>
      </c>
    </row>
    <row r="35" spans="1:14">
      <c r="A35" s="60" t="s">
        <v>2336</v>
      </c>
      <c r="B35" s="344">
        <v>1</v>
      </c>
      <c r="C35" s="344">
        <v>3</v>
      </c>
      <c r="D35" s="344">
        <v>20</v>
      </c>
      <c r="E35" s="344">
        <v>17</v>
      </c>
      <c r="F35" s="344">
        <v>2</v>
      </c>
      <c r="G35" s="344">
        <v>43</v>
      </c>
      <c r="H35" s="344">
        <v>7</v>
      </c>
      <c r="I35" s="344">
        <v>2</v>
      </c>
      <c r="J35" s="344">
        <v>25</v>
      </c>
      <c r="K35" s="344">
        <v>45</v>
      </c>
      <c r="L35" s="344">
        <v>1</v>
      </c>
      <c r="M35" s="344">
        <v>80</v>
      </c>
      <c r="N35" s="344">
        <v>123</v>
      </c>
    </row>
    <row r="36" spans="1:14">
      <c r="A36" s="59" t="s">
        <v>2337</v>
      </c>
      <c r="B36" s="93">
        <v>0</v>
      </c>
      <c r="C36" s="93">
        <v>0</v>
      </c>
      <c r="D36" s="93">
        <v>84</v>
      </c>
      <c r="E36" s="93">
        <v>97</v>
      </c>
      <c r="F36" s="93">
        <v>4</v>
      </c>
      <c r="G36" s="93">
        <v>185</v>
      </c>
      <c r="H36" s="93">
        <v>5</v>
      </c>
      <c r="I36" s="93">
        <v>5</v>
      </c>
      <c r="J36" s="93">
        <v>43</v>
      </c>
      <c r="K36" s="93">
        <v>87</v>
      </c>
      <c r="L36" s="93">
        <v>3</v>
      </c>
      <c r="M36" s="93">
        <v>143</v>
      </c>
      <c r="N36" s="93">
        <v>328</v>
      </c>
    </row>
    <row r="37" spans="1:14">
      <c r="A37" s="59" t="s">
        <v>2338</v>
      </c>
      <c r="B37" s="93">
        <v>1</v>
      </c>
      <c r="C37" s="93">
        <v>13</v>
      </c>
      <c r="D37" s="93">
        <v>0</v>
      </c>
      <c r="E37" s="93">
        <v>7</v>
      </c>
      <c r="F37" s="93">
        <v>0</v>
      </c>
      <c r="G37" s="93">
        <v>21</v>
      </c>
      <c r="H37" s="93">
        <v>2</v>
      </c>
      <c r="I37" s="93">
        <v>2</v>
      </c>
      <c r="J37" s="93">
        <v>10</v>
      </c>
      <c r="K37" s="93">
        <v>6</v>
      </c>
      <c r="L37" s="93">
        <v>0</v>
      </c>
      <c r="M37" s="93">
        <v>20</v>
      </c>
      <c r="N37" s="93">
        <v>41</v>
      </c>
    </row>
    <row r="38" spans="1:14">
      <c r="A38" s="59" t="s">
        <v>2339</v>
      </c>
      <c r="B38" s="93">
        <v>1</v>
      </c>
      <c r="C38" s="93">
        <v>0</v>
      </c>
      <c r="D38" s="93">
        <v>64</v>
      </c>
      <c r="E38" s="93">
        <v>94</v>
      </c>
      <c r="F38" s="93">
        <v>5</v>
      </c>
      <c r="G38" s="93">
        <v>164</v>
      </c>
      <c r="H38" s="93">
        <v>4</v>
      </c>
      <c r="I38" s="93">
        <v>3</v>
      </c>
      <c r="J38" s="93">
        <v>21</v>
      </c>
      <c r="K38" s="93">
        <v>106</v>
      </c>
      <c r="L38" s="93">
        <v>19</v>
      </c>
      <c r="M38" s="93">
        <v>153</v>
      </c>
      <c r="N38" s="93">
        <v>317</v>
      </c>
    </row>
    <row r="39" spans="1:14">
      <c r="A39" s="59" t="s">
        <v>2340</v>
      </c>
      <c r="B39" s="93">
        <v>0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</row>
    <row r="40" spans="1:14">
      <c r="A40" s="60" t="s">
        <v>2341</v>
      </c>
      <c r="B40" s="93">
        <v>1</v>
      </c>
      <c r="C40" s="93">
        <v>0</v>
      </c>
      <c r="D40" s="93">
        <v>1</v>
      </c>
      <c r="E40" s="93">
        <v>1</v>
      </c>
      <c r="F40" s="93">
        <v>1</v>
      </c>
      <c r="G40" s="93">
        <v>4</v>
      </c>
      <c r="H40" s="93">
        <v>0</v>
      </c>
      <c r="I40" s="93">
        <v>0</v>
      </c>
      <c r="J40" s="93">
        <v>1</v>
      </c>
      <c r="K40" s="93">
        <v>2</v>
      </c>
      <c r="L40" s="93">
        <v>0</v>
      </c>
      <c r="M40" s="93">
        <v>3</v>
      </c>
      <c r="N40" s="93">
        <v>7</v>
      </c>
    </row>
    <row r="41" spans="1:14">
      <c r="A41" s="59" t="s">
        <v>2342</v>
      </c>
      <c r="B41" s="345">
        <v>0</v>
      </c>
      <c r="C41" s="345">
        <v>0</v>
      </c>
      <c r="D41" s="345">
        <v>24</v>
      </c>
      <c r="E41" s="345">
        <v>56</v>
      </c>
      <c r="F41" s="345">
        <v>1</v>
      </c>
      <c r="G41" s="345">
        <v>81</v>
      </c>
      <c r="H41" s="345">
        <v>3</v>
      </c>
      <c r="I41" s="345">
        <v>4</v>
      </c>
      <c r="J41" s="345">
        <v>30</v>
      </c>
      <c r="K41" s="345">
        <v>63</v>
      </c>
      <c r="L41" s="345">
        <v>6</v>
      </c>
      <c r="M41" s="345">
        <v>106</v>
      </c>
      <c r="N41" s="345">
        <v>187</v>
      </c>
    </row>
    <row r="42" spans="1:14">
      <c r="A42" s="59" t="s">
        <v>2343</v>
      </c>
      <c r="B42" s="93">
        <v>0</v>
      </c>
      <c r="C42" s="93">
        <v>0</v>
      </c>
      <c r="D42" s="93">
        <v>3</v>
      </c>
      <c r="E42" s="93">
        <v>0</v>
      </c>
      <c r="F42" s="93">
        <v>0</v>
      </c>
      <c r="G42" s="93">
        <v>3</v>
      </c>
      <c r="H42" s="93">
        <v>0</v>
      </c>
      <c r="I42" s="93">
        <v>0</v>
      </c>
      <c r="J42" s="93">
        <v>2</v>
      </c>
      <c r="K42" s="93">
        <v>1</v>
      </c>
      <c r="L42" s="93">
        <v>0</v>
      </c>
      <c r="M42" s="93">
        <v>3</v>
      </c>
      <c r="N42" s="93">
        <v>6</v>
      </c>
    </row>
    <row r="43" spans="1:14">
      <c r="A43" s="59" t="s">
        <v>2344</v>
      </c>
      <c r="B43" s="93">
        <v>0</v>
      </c>
      <c r="C43" s="93">
        <v>0</v>
      </c>
      <c r="D43" s="93">
        <v>2</v>
      </c>
      <c r="E43" s="93">
        <v>4</v>
      </c>
      <c r="F43" s="93">
        <v>1</v>
      </c>
      <c r="G43" s="93">
        <v>7</v>
      </c>
      <c r="H43" s="93">
        <v>0</v>
      </c>
      <c r="I43" s="93">
        <v>0</v>
      </c>
      <c r="J43" s="93">
        <v>3</v>
      </c>
      <c r="K43" s="93">
        <v>1</v>
      </c>
      <c r="L43" s="93">
        <v>0</v>
      </c>
      <c r="M43" s="93">
        <v>4</v>
      </c>
      <c r="N43" s="93">
        <v>11</v>
      </c>
    </row>
    <row r="44" spans="1:14">
      <c r="A44" s="59" t="s">
        <v>2345</v>
      </c>
      <c r="B44" s="93">
        <v>1</v>
      </c>
      <c r="C44" s="93">
        <v>2</v>
      </c>
      <c r="D44" s="93">
        <v>57</v>
      </c>
      <c r="E44" s="93">
        <v>47</v>
      </c>
      <c r="F44" s="93">
        <v>2</v>
      </c>
      <c r="G44" s="93">
        <v>109</v>
      </c>
      <c r="H44" s="93">
        <v>3</v>
      </c>
      <c r="I44" s="93">
        <v>7</v>
      </c>
      <c r="J44" s="93">
        <v>36</v>
      </c>
      <c r="K44" s="93">
        <v>43</v>
      </c>
      <c r="L44" s="93">
        <v>2</v>
      </c>
      <c r="M44" s="93">
        <v>91</v>
      </c>
      <c r="N44" s="93">
        <v>200</v>
      </c>
    </row>
    <row r="45" spans="1:14">
      <c r="A45" s="60" t="s">
        <v>2346</v>
      </c>
      <c r="B45" s="344">
        <v>0</v>
      </c>
      <c r="C45" s="344">
        <v>0</v>
      </c>
      <c r="D45" s="344">
        <v>14</v>
      </c>
      <c r="E45" s="344">
        <v>23</v>
      </c>
      <c r="F45" s="344">
        <v>1</v>
      </c>
      <c r="G45" s="344">
        <v>38</v>
      </c>
      <c r="H45" s="344">
        <v>0</v>
      </c>
      <c r="I45" s="344">
        <v>0</v>
      </c>
      <c r="J45" s="344">
        <v>12</v>
      </c>
      <c r="K45" s="344">
        <v>32</v>
      </c>
      <c r="L45" s="344">
        <v>2</v>
      </c>
      <c r="M45" s="344">
        <v>46</v>
      </c>
      <c r="N45" s="344">
        <v>84</v>
      </c>
    </row>
    <row r="46" spans="1:14">
      <c r="A46" s="59" t="s">
        <v>2347</v>
      </c>
      <c r="B46" s="93">
        <v>0</v>
      </c>
      <c r="C46" s="93">
        <v>0</v>
      </c>
      <c r="D46" s="93">
        <v>7</v>
      </c>
      <c r="E46" s="93">
        <v>11</v>
      </c>
      <c r="F46" s="93">
        <v>1</v>
      </c>
      <c r="G46" s="93">
        <v>19</v>
      </c>
      <c r="H46" s="93">
        <v>0</v>
      </c>
      <c r="I46" s="93">
        <v>0</v>
      </c>
      <c r="J46" s="93">
        <v>13</v>
      </c>
      <c r="K46" s="93">
        <v>13</v>
      </c>
      <c r="L46" s="93">
        <v>0</v>
      </c>
      <c r="M46" s="93">
        <v>26</v>
      </c>
      <c r="N46" s="93">
        <v>45</v>
      </c>
    </row>
    <row r="47" spans="1:14">
      <c r="A47" s="59" t="s">
        <v>2348</v>
      </c>
      <c r="B47" s="93">
        <v>2</v>
      </c>
      <c r="C47" s="93">
        <v>1</v>
      </c>
      <c r="D47" s="93">
        <v>45</v>
      </c>
      <c r="E47" s="93">
        <v>57</v>
      </c>
      <c r="F47" s="93">
        <v>4</v>
      </c>
      <c r="G47" s="93">
        <v>109</v>
      </c>
      <c r="H47" s="93">
        <v>5</v>
      </c>
      <c r="I47" s="93">
        <v>1</v>
      </c>
      <c r="J47" s="93">
        <v>32</v>
      </c>
      <c r="K47" s="93">
        <v>79</v>
      </c>
      <c r="L47" s="93">
        <v>1</v>
      </c>
      <c r="M47" s="93">
        <v>118</v>
      </c>
      <c r="N47" s="93">
        <v>227</v>
      </c>
    </row>
    <row r="48" spans="1:14">
      <c r="A48" s="59" t="s">
        <v>2349</v>
      </c>
      <c r="B48" s="93">
        <v>1</v>
      </c>
      <c r="C48" s="93">
        <v>3</v>
      </c>
      <c r="D48" s="93">
        <v>17</v>
      </c>
      <c r="E48" s="93">
        <v>14</v>
      </c>
      <c r="F48" s="93">
        <v>0</v>
      </c>
      <c r="G48" s="93">
        <v>35</v>
      </c>
      <c r="H48" s="93">
        <v>4</v>
      </c>
      <c r="I48" s="93">
        <v>1</v>
      </c>
      <c r="J48" s="93">
        <v>4</v>
      </c>
      <c r="K48" s="93">
        <v>28</v>
      </c>
      <c r="L48" s="93">
        <v>1</v>
      </c>
      <c r="M48" s="93">
        <v>38</v>
      </c>
      <c r="N48" s="93">
        <v>73</v>
      </c>
    </row>
    <row r="49" spans="1:14">
      <c r="A49" s="59" t="s">
        <v>2350</v>
      </c>
      <c r="B49" s="93">
        <v>0</v>
      </c>
      <c r="C49" s="93">
        <v>0</v>
      </c>
      <c r="D49" s="93">
        <v>11</v>
      </c>
      <c r="E49" s="93">
        <v>12</v>
      </c>
      <c r="F49" s="93">
        <v>1</v>
      </c>
      <c r="G49" s="93">
        <v>24</v>
      </c>
      <c r="H49" s="93">
        <v>0</v>
      </c>
      <c r="I49" s="93">
        <v>0</v>
      </c>
      <c r="J49" s="93">
        <v>7</v>
      </c>
      <c r="K49" s="93">
        <v>13</v>
      </c>
      <c r="L49" s="93">
        <v>1</v>
      </c>
      <c r="M49" s="93">
        <v>21</v>
      </c>
      <c r="N49" s="93">
        <v>45</v>
      </c>
    </row>
    <row r="50" spans="1:14">
      <c r="A50" s="59" t="s">
        <v>2351</v>
      </c>
      <c r="B50" s="93">
        <v>0</v>
      </c>
      <c r="C50" s="93">
        <v>2</v>
      </c>
      <c r="D50" s="93">
        <v>78</v>
      </c>
      <c r="E50" s="93">
        <v>201</v>
      </c>
      <c r="F50" s="93">
        <v>12</v>
      </c>
      <c r="G50" s="93">
        <v>293</v>
      </c>
      <c r="H50" s="93">
        <v>11</v>
      </c>
      <c r="I50" s="93">
        <v>9</v>
      </c>
      <c r="J50" s="93">
        <v>53</v>
      </c>
      <c r="K50" s="93">
        <v>158</v>
      </c>
      <c r="L50" s="93">
        <v>15</v>
      </c>
      <c r="M50" s="93">
        <v>246</v>
      </c>
      <c r="N50" s="93">
        <v>539</v>
      </c>
    </row>
    <row r="51" spans="1:14">
      <c r="A51" s="61" t="s">
        <v>1619</v>
      </c>
      <c r="B51" s="177">
        <v>17</v>
      </c>
      <c r="C51" s="177">
        <v>31</v>
      </c>
      <c r="D51" s="177">
        <v>947</v>
      </c>
      <c r="E51" s="177">
        <v>1681</v>
      </c>
      <c r="F51" s="177">
        <v>122</v>
      </c>
      <c r="G51" s="177">
        <v>2798</v>
      </c>
      <c r="H51" s="177">
        <v>96</v>
      </c>
      <c r="I51" s="177">
        <v>72</v>
      </c>
      <c r="J51" s="177">
        <v>731</v>
      </c>
      <c r="K51" s="177">
        <v>1900</v>
      </c>
      <c r="L51" s="177">
        <v>150</v>
      </c>
      <c r="M51" s="177">
        <v>2949</v>
      </c>
      <c r="N51" s="177">
        <v>5747</v>
      </c>
    </row>
    <row r="52" spans="1:14">
      <c r="A52" s="62" t="s">
        <v>243</v>
      </c>
      <c r="B52" s="93">
        <v>0</v>
      </c>
      <c r="C52" s="93">
        <v>0</v>
      </c>
      <c r="D52" s="93">
        <v>9</v>
      </c>
      <c r="E52" s="93">
        <v>171</v>
      </c>
      <c r="F52" s="93">
        <v>17</v>
      </c>
      <c r="G52" s="93">
        <v>197</v>
      </c>
      <c r="H52" s="93">
        <v>2</v>
      </c>
      <c r="I52" s="93">
        <v>0</v>
      </c>
      <c r="J52" s="93">
        <v>4</v>
      </c>
      <c r="K52" s="93">
        <v>128</v>
      </c>
      <c r="L52" s="93">
        <v>14</v>
      </c>
      <c r="M52" s="93">
        <v>148</v>
      </c>
      <c r="N52" s="93">
        <v>345</v>
      </c>
    </row>
    <row r="53" spans="1:14">
      <c r="A53" s="59" t="s">
        <v>2352</v>
      </c>
      <c r="B53" s="93">
        <v>2</v>
      </c>
      <c r="C53" s="93">
        <v>1</v>
      </c>
      <c r="D53" s="93">
        <v>20</v>
      </c>
      <c r="E53" s="93">
        <v>31</v>
      </c>
      <c r="F53" s="93">
        <v>2</v>
      </c>
      <c r="G53" s="93">
        <v>56</v>
      </c>
      <c r="H53" s="93">
        <v>6</v>
      </c>
      <c r="I53" s="93">
        <v>0</v>
      </c>
      <c r="J53" s="93">
        <v>13</v>
      </c>
      <c r="K53" s="93">
        <v>9</v>
      </c>
      <c r="L53" s="93">
        <v>3</v>
      </c>
      <c r="M53" s="93">
        <v>31</v>
      </c>
      <c r="N53" s="93">
        <v>87</v>
      </c>
    </row>
    <row r="54" spans="1:14">
      <c r="A54" s="59" t="s">
        <v>244</v>
      </c>
      <c r="B54" s="93">
        <v>1</v>
      </c>
      <c r="C54" s="93">
        <v>0</v>
      </c>
      <c r="D54" s="93">
        <v>53</v>
      </c>
      <c r="E54" s="93">
        <v>96</v>
      </c>
      <c r="F54" s="93">
        <v>19</v>
      </c>
      <c r="G54" s="93">
        <v>169</v>
      </c>
      <c r="H54" s="93">
        <v>9</v>
      </c>
      <c r="I54" s="93">
        <v>9</v>
      </c>
      <c r="J54" s="93">
        <v>40</v>
      </c>
      <c r="K54" s="93">
        <v>60</v>
      </c>
      <c r="L54" s="93">
        <v>7</v>
      </c>
      <c r="M54" s="93">
        <v>125</v>
      </c>
      <c r="N54" s="93">
        <v>294</v>
      </c>
    </row>
    <row r="55" spans="1:14">
      <c r="A55" s="59" t="s">
        <v>245</v>
      </c>
      <c r="B55" s="93">
        <v>0</v>
      </c>
      <c r="C55" s="93">
        <v>0</v>
      </c>
      <c r="D55" s="93">
        <v>0</v>
      </c>
      <c r="E55" s="93">
        <v>48</v>
      </c>
      <c r="F55" s="93">
        <v>0</v>
      </c>
      <c r="G55" s="93">
        <v>48</v>
      </c>
      <c r="H55" s="93">
        <v>0</v>
      </c>
      <c r="I55" s="93">
        <v>0</v>
      </c>
      <c r="J55" s="93">
        <v>0</v>
      </c>
      <c r="K55" s="93">
        <v>41</v>
      </c>
      <c r="L55" s="93">
        <v>0</v>
      </c>
      <c r="M55" s="93">
        <v>41</v>
      </c>
      <c r="N55" s="93">
        <v>89</v>
      </c>
    </row>
    <row r="56" spans="1:14">
      <c r="A56" s="60" t="s">
        <v>2353</v>
      </c>
      <c r="B56" s="93">
        <v>0</v>
      </c>
      <c r="C56" s="93">
        <v>0</v>
      </c>
      <c r="D56" s="93">
        <v>39</v>
      </c>
      <c r="E56" s="93">
        <v>113</v>
      </c>
      <c r="F56" s="93">
        <v>5</v>
      </c>
      <c r="G56" s="93">
        <v>157</v>
      </c>
      <c r="H56" s="93">
        <v>3</v>
      </c>
      <c r="I56" s="93">
        <v>5</v>
      </c>
      <c r="J56" s="93">
        <v>24</v>
      </c>
      <c r="K56" s="93">
        <v>71</v>
      </c>
      <c r="L56" s="93">
        <v>5</v>
      </c>
      <c r="M56" s="93">
        <v>108</v>
      </c>
      <c r="N56" s="93">
        <v>265</v>
      </c>
    </row>
    <row r="57" spans="1:14">
      <c r="A57" s="59" t="s">
        <v>246</v>
      </c>
      <c r="B57" s="345">
        <v>0</v>
      </c>
      <c r="C57" s="345">
        <v>1</v>
      </c>
      <c r="D57" s="345">
        <v>9</v>
      </c>
      <c r="E57" s="345">
        <v>40</v>
      </c>
      <c r="F57" s="345">
        <v>4</v>
      </c>
      <c r="G57" s="345">
        <v>54</v>
      </c>
      <c r="H57" s="345">
        <v>2</v>
      </c>
      <c r="I57" s="345">
        <v>2</v>
      </c>
      <c r="J57" s="345">
        <v>9</v>
      </c>
      <c r="K57" s="345">
        <v>62</v>
      </c>
      <c r="L57" s="345">
        <v>3</v>
      </c>
      <c r="M57" s="345">
        <v>78</v>
      </c>
      <c r="N57" s="345">
        <v>132</v>
      </c>
    </row>
    <row r="58" spans="1:14">
      <c r="A58" s="59" t="s">
        <v>2354</v>
      </c>
      <c r="B58" s="93">
        <v>1</v>
      </c>
      <c r="C58" s="93">
        <v>0</v>
      </c>
      <c r="D58" s="93">
        <v>18</v>
      </c>
      <c r="E58" s="93">
        <v>16</v>
      </c>
      <c r="F58" s="93">
        <v>5</v>
      </c>
      <c r="G58" s="93">
        <v>40</v>
      </c>
      <c r="H58" s="93">
        <v>2</v>
      </c>
      <c r="I58" s="93">
        <v>3</v>
      </c>
      <c r="J58" s="93">
        <v>15</v>
      </c>
      <c r="K58" s="93">
        <v>16</v>
      </c>
      <c r="L58" s="93">
        <v>4</v>
      </c>
      <c r="M58" s="93">
        <v>40</v>
      </c>
      <c r="N58" s="93">
        <v>80</v>
      </c>
    </row>
    <row r="59" spans="1:14">
      <c r="A59" s="59" t="s">
        <v>2355</v>
      </c>
      <c r="B59" s="93">
        <v>0</v>
      </c>
      <c r="C59" s="93">
        <v>0</v>
      </c>
      <c r="D59" s="93">
        <v>4</v>
      </c>
      <c r="E59" s="93">
        <v>3</v>
      </c>
      <c r="F59" s="93">
        <v>0</v>
      </c>
      <c r="G59" s="93">
        <v>7</v>
      </c>
      <c r="H59" s="93">
        <v>1</v>
      </c>
      <c r="I59" s="93">
        <v>0</v>
      </c>
      <c r="J59" s="93">
        <v>1</v>
      </c>
      <c r="K59" s="93">
        <v>4</v>
      </c>
      <c r="L59" s="93">
        <v>0</v>
      </c>
      <c r="M59" s="93">
        <v>6</v>
      </c>
      <c r="N59" s="93">
        <v>13</v>
      </c>
    </row>
    <row r="60" spans="1:14">
      <c r="A60" s="59" t="s">
        <v>434</v>
      </c>
      <c r="B60" s="93">
        <v>3</v>
      </c>
      <c r="C60" s="93">
        <v>1</v>
      </c>
      <c r="D60" s="93">
        <v>41</v>
      </c>
      <c r="E60" s="93">
        <v>844</v>
      </c>
      <c r="F60" s="93">
        <v>16</v>
      </c>
      <c r="G60" s="93">
        <v>905</v>
      </c>
      <c r="H60" s="93">
        <v>14</v>
      </c>
      <c r="I60" s="93">
        <v>15</v>
      </c>
      <c r="J60" s="93">
        <v>48</v>
      </c>
      <c r="K60" s="93">
        <v>526</v>
      </c>
      <c r="L60" s="93">
        <v>13</v>
      </c>
      <c r="M60" s="93">
        <v>616</v>
      </c>
      <c r="N60" s="93">
        <v>1521</v>
      </c>
    </row>
    <row r="61" spans="1:14">
      <c r="A61" s="60" t="s">
        <v>2356</v>
      </c>
      <c r="B61" s="344">
        <v>0</v>
      </c>
      <c r="C61" s="344">
        <v>0</v>
      </c>
      <c r="D61" s="344">
        <v>49</v>
      </c>
      <c r="E61" s="344">
        <v>78</v>
      </c>
      <c r="F61" s="344">
        <v>5</v>
      </c>
      <c r="G61" s="344">
        <v>132</v>
      </c>
      <c r="H61" s="344">
        <v>0</v>
      </c>
      <c r="I61" s="344">
        <v>4</v>
      </c>
      <c r="J61" s="344">
        <v>57</v>
      </c>
      <c r="K61" s="344">
        <v>36</v>
      </c>
      <c r="L61" s="344">
        <v>1</v>
      </c>
      <c r="M61" s="344">
        <v>98</v>
      </c>
      <c r="N61" s="344">
        <v>230</v>
      </c>
    </row>
    <row r="62" spans="1:14">
      <c r="A62" s="59" t="s">
        <v>247</v>
      </c>
      <c r="B62" s="93">
        <v>0</v>
      </c>
      <c r="C62" s="93">
        <v>0</v>
      </c>
      <c r="D62" s="93">
        <v>14</v>
      </c>
      <c r="E62" s="93">
        <v>55</v>
      </c>
      <c r="F62" s="93">
        <v>5</v>
      </c>
      <c r="G62" s="93">
        <v>74</v>
      </c>
      <c r="H62" s="93">
        <v>1</v>
      </c>
      <c r="I62" s="93">
        <v>0</v>
      </c>
      <c r="J62" s="93">
        <v>9</v>
      </c>
      <c r="K62" s="93">
        <v>55</v>
      </c>
      <c r="L62" s="93">
        <v>3</v>
      </c>
      <c r="M62" s="93">
        <v>68</v>
      </c>
      <c r="N62" s="93">
        <v>142</v>
      </c>
    </row>
    <row r="63" spans="1:14">
      <c r="A63" s="59" t="s">
        <v>2357</v>
      </c>
      <c r="B63" s="93">
        <v>0</v>
      </c>
      <c r="C63" s="93">
        <v>0</v>
      </c>
      <c r="D63" s="93">
        <v>3</v>
      </c>
      <c r="E63" s="93">
        <v>2</v>
      </c>
      <c r="F63" s="93">
        <v>0</v>
      </c>
      <c r="G63" s="93">
        <v>5</v>
      </c>
      <c r="H63" s="93">
        <v>0</v>
      </c>
      <c r="I63" s="93">
        <v>1</v>
      </c>
      <c r="J63" s="93">
        <v>2</v>
      </c>
      <c r="K63" s="93">
        <v>2</v>
      </c>
      <c r="L63" s="93">
        <v>0</v>
      </c>
      <c r="M63" s="93">
        <v>5</v>
      </c>
      <c r="N63" s="93">
        <v>10</v>
      </c>
    </row>
    <row r="64" spans="1:14">
      <c r="A64" s="59" t="s">
        <v>248</v>
      </c>
      <c r="B64" s="93">
        <v>1</v>
      </c>
      <c r="C64" s="93">
        <v>1</v>
      </c>
      <c r="D64" s="93">
        <v>6</v>
      </c>
      <c r="E64" s="93">
        <v>94</v>
      </c>
      <c r="F64" s="93">
        <v>5</v>
      </c>
      <c r="G64" s="93">
        <v>107</v>
      </c>
      <c r="H64" s="93">
        <v>1</v>
      </c>
      <c r="I64" s="93">
        <v>2</v>
      </c>
      <c r="J64" s="93">
        <v>8</v>
      </c>
      <c r="K64" s="93">
        <v>82</v>
      </c>
      <c r="L64" s="93">
        <v>2</v>
      </c>
      <c r="M64" s="93">
        <v>95</v>
      </c>
      <c r="N64" s="93">
        <v>202</v>
      </c>
    </row>
    <row r="65" spans="1:14">
      <c r="A65" s="59" t="s">
        <v>2358</v>
      </c>
      <c r="B65" s="93">
        <v>0</v>
      </c>
      <c r="C65" s="93">
        <v>0</v>
      </c>
      <c r="D65" s="93">
        <v>9</v>
      </c>
      <c r="E65" s="93">
        <v>3</v>
      </c>
      <c r="F65" s="93">
        <v>1</v>
      </c>
      <c r="G65" s="93">
        <v>13</v>
      </c>
      <c r="H65" s="93">
        <v>0</v>
      </c>
      <c r="I65" s="93">
        <v>0</v>
      </c>
      <c r="J65" s="93">
        <v>1</v>
      </c>
      <c r="K65" s="93">
        <v>10</v>
      </c>
      <c r="L65" s="93">
        <v>1</v>
      </c>
      <c r="M65" s="93">
        <v>12</v>
      </c>
      <c r="N65" s="93">
        <v>25</v>
      </c>
    </row>
    <row r="66" spans="1:14">
      <c r="A66" s="60" t="s">
        <v>2359</v>
      </c>
      <c r="B66" s="93">
        <v>0</v>
      </c>
      <c r="C66" s="93">
        <v>0</v>
      </c>
      <c r="D66" s="93">
        <v>1</v>
      </c>
      <c r="E66" s="93">
        <v>8</v>
      </c>
      <c r="F66" s="93">
        <v>1</v>
      </c>
      <c r="G66" s="93">
        <v>10</v>
      </c>
      <c r="H66" s="93">
        <v>0</v>
      </c>
      <c r="I66" s="93">
        <v>1</v>
      </c>
      <c r="J66" s="93">
        <v>0</v>
      </c>
      <c r="K66" s="93">
        <v>7</v>
      </c>
      <c r="L66" s="93">
        <v>0</v>
      </c>
      <c r="M66" s="93">
        <v>8</v>
      </c>
      <c r="N66" s="93">
        <v>18</v>
      </c>
    </row>
    <row r="67" spans="1:14">
      <c r="A67" s="59" t="s">
        <v>658</v>
      </c>
      <c r="B67" s="345">
        <v>0</v>
      </c>
      <c r="C67" s="345">
        <v>0</v>
      </c>
      <c r="D67" s="345">
        <v>0</v>
      </c>
      <c r="E67" s="345">
        <v>0</v>
      </c>
      <c r="F67" s="345">
        <v>0</v>
      </c>
      <c r="G67" s="345">
        <v>0</v>
      </c>
      <c r="H67" s="345">
        <v>0</v>
      </c>
      <c r="I67" s="345">
        <v>0</v>
      </c>
      <c r="J67" s="345">
        <v>0</v>
      </c>
      <c r="K67" s="345">
        <v>0</v>
      </c>
      <c r="L67" s="345">
        <v>0</v>
      </c>
      <c r="M67" s="345">
        <v>0</v>
      </c>
      <c r="N67" s="345">
        <v>0</v>
      </c>
    </row>
    <row r="68" spans="1:14">
      <c r="A68" s="59" t="s">
        <v>659</v>
      </c>
      <c r="B68" s="93">
        <v>0</v>
      </c>
      <c r="C68" s="93">
        <v>0</v>
      </c>
      <c r="D68" s="93">
        <v>65</v>
      </c>
      <c r="E68" s="93">
        <v>168</v>
      </c>
      <c r="F68" s="93">
        <v>3</v>
      </c>
      <c r="G68" s="93">
        <v>236</v>
      </c>
      <c r="H68" s="93">
        <v>1</v>
      </c>
      <c r="I68" s="93">
        <v>1</v>
      </c>
      <c r="J68" s="93">
        <v>13</v>
      </c>
      <c r="K68" s="93">
        <v>67</v>
      </c>
      <c r="L68" s="93">
        <v>1</v>
      </c>
      <c r="M68" s="93">
        <v>83</v>
      </c>
      <c r="N68" s="93">
        <v>319</v>
      </c>
    </row>
    <row r="69" spans="1:14">
      <c r="A69" s="59" t="s">
        <v>249</v>
      </c>
      <c r="B69" s="93">
        <v>0</v>
      </c>
      <c r="C69" s="93">
        <v>0</v>
      </c>
      <c r="D69" s="93">
        <v>74</v>
      </c>
      <c r="E69" s="93">
        <v>294</v>
      </c>
      <c r="F69" s="93">
        <v>33</v>
      </c>
      <c r="G69" s="93">
        <v>401</v>
      </c>
      <c r="H69" s="93">
        <v>0</v>
      </c>
      <c r="I69" s="93">
        <v>0</v>
      </c>
      <c r="J69" s="93">
        <v>37</v>
      </c>
      <c r="K69" s="93">
        <v>277</v>
      </c>
      <c r="L69" s="93">
        <v>6</v>
      </c>
      <c r="M69" s="93">
        <v>320</v>
      </c>
      <c r="N69" s="93">
        <v>721</v>
      </c>
    </row>
    <row r="70" spans="1:14">
      <c r="A70" s="59" t="s">
        <v>250</v>
      </c>
      <c r="B70" s="93">
        <v>0</v>
      </c>
      <c r="C70" s="93">
        <v>0</v>
      </c>
      <c r="D70" s="93">
        <v>3</v>
      </c>
      <c r="E70" s="93">
        <v>15</v>
      </c>
      <c r="F70" s="93">
        <v>2</v>
      </c>
      <c r="G70" s="93">
        <v>20</v>
      </c>
      <c r="H70" s="93">
        <v>1</v>
      </c>
      <c r="I70" s="93">
        <v>2</v>
      </c>
      <c r="J70" s="93">
        <v>1</v>
      </c>
      <c r="K70" s="93">
        <v>19</v>
      </c>
      <c r="L70" s="93">
        <v>5</v>
      </c>
      <c r="M70" s="93">
        <v>28</v>
      </c>
      <c r="N70" s="93">
        <v>48</v>
      </c>
    </row>
    <row r="71" spans="1:14">
      <c r="A71" s="60" t="s">
        <v>660</v>
      </c>
      <c r="B71" s="344">
        <v>0</v>
      </c>
      <c r="C71" s="344">
        <v>0</v>
      </c>
      <c r="D71" s="344">
        <v>1</v>
      </c>
      <c r="E71" s="344">
        <v>1</v>
      </c>
      <c r="F71" s="344">
        <v>0</v>
      </c>
      <c r="G71" s="344">
        <v>2</v>
      </c>
      <c r="H71" s="344">
        <v>0</v>
      </c>
      <c r="I71" s="344">
        <v>0</v>
      </c>
      <c r="J71" s="344">
        <v>3</v>
      </c>
      <c r="K71" s="344">
        <v>0</v>
      </c>
      <c r="L71" s="344">
        <v>0</v>
      </c>
      <c r="M71" s="344">
        <v>3</v>
      </c>
      <c r="N71" s="344">
        <v>5</v>
      </c>
    </row>
    <row r="72" spans="1:14">
      <c r="A72" s="62" t="s">
        <v>661</v>
      </c>
      <c r="B72" s="93">
        <v>0</v>
      </c>
      <c r="C72" s="93">
        <v>0</v>
      </c>
      <c r="D72" s="93">
        <v>0</v>
      </c>
      <c r="E72" s="93">
        <v>0</v>
      </c>
      <c r="F72" s="93">
        <v>1</v>
      </c>
      <c r="G72" s="93">
        <v>1</v>
      </c>
      <c r="H72" s="93">
        <v>0</v>
      </c>
      <c r="I72" s="93">
        <v>0</v>
      </c>
      <c r="J72" s="93">
        <v>0</v>
      </c>
      <c r="K72" s="93">
        <v>1</v>
      </c>
      <c r="L72" s="93">
        <v>1</v>
      </c>
      <c r="M72" s="93">
        <v>2</v>
      </c>
      <c r="N72" s="93">
        <v>3</v>
      </c>
    </row>
    <row r="73" spans="1:14">
      <c r="A73" s="59" t="s">
        <v>426</v>
      </c>
      <c r="B73" s="93">
        <v>0</v>
      </c>
      <c r="C73" s="93">
        <v>0</v>
      </c>
      <c r="D73" s="93">
        <v>2</v>
      </c>
      <c r="E73" s="93">
        <v>11</v>
      </c>
      <c r="F73" s="93">
        <v>1</v>
      </c>
      <c r="G73" s="93">
        <v>14</v>
      </c>
      <c r="H73" s="93">
        <v>1</v>
      </c>
      <c r="I73" s="93">
        <v>0</v>
      </c>
      <c r="J73" s="93">
        <v>1</v>
      </c>
      <c r="K73" s="93">
        <v>5</v>
      </c>
      <c r="L73" s="93">
        <v>0</v>
      </c>
      <c r="M73" s="93">
        <v>7</v>
      </c>
      <c r="N73" s="93">
        <v>21</v>
      </c>
    </row>
    <row r="74" spans="1:14">
      <c r="A74" s="59" t="s">
        <v>251</v>
      </c>
      <c r="B74" s="93">
        <v>0</v>
      </c>
      <c r="C74" s="93">
        <v>0</v>
      </c>
      <c r="D74" s="93">
        <v>23</v>
      </c>
      <c r="E74" s="93">
        <v>226</v>
      </c>
      <c r="F74" s="93">
        <v>4</v>
      </c>
      <c r="G74" s="93">
        <v>253</v>
      </c>
      <c r="H74" s="93">
        <v>4</v>
      </c>
      <c r="I74" s="93">
        <v>3</v>
      </c>
      <c r="J74" s="93">
        <v>33</v>
      </c>
      <c r="K74" s="93">
        <v>222</v>
      </c>
      <c r="L74" s="93">
        <v>7</v>
      </c>
      <c r="M74" s="93">
        <v>269</v>
      </c>
      <c r="N74" s="93">
        <v>522</v>
      </c>
    </row>
    <row r="75" spans="1:14">
      <c r="A75" s="59" t="s">
        <v>252</v>
      </c>
      <c r="B75" s="93">
        <v>0</v>
      </c>
      <c r="C75" s="93">
        <v>0</v>
      </c>
      <c r="D75" s="93">
        <v>50</v>
      </c>
      <c r="E75" s="21">
        <v>156</v>
      </c>
      <c r="F75" s="93">
        <v>3</v>
      </c>
      <c r="G75" s="6">
        <v>209</v>
      </c>
      <c r="H75" s="93">
        <v>2</v>
      </c>
      <c r="I75" s="6">
        <v>4</v>
      </c>
      <c r="J75" s="93">
        <v>38</v>
      </c>
      <c r="K75" s="6">
        <v>118</v>
      </c>
      <c r="L75" s="93">
        <v>6</v>
      </c>
      <c r="M75" s="93">
        <v>168</v>
      </c>
      <c r="N75" s="138">
        <v>377</v>
      </c>
    </row>
    <row r="76" spans="1:14" ht="13.5" thickBot="1">
      <c r="A76" s="62" t="s">
        <v>1618</v>
      </c>
      <c r="B76" s="345">
        <v>8</v>
      </c>
      <c r="C76" s="345">
        <v>4</v>
      </c>
      <c r="D76" s="345">
        <v>493</v>
      </c>
      <c r="E76" s="345">
        <v>2473</v>
      </c>
      <c r="F76" s="345">
        <v>132</v>
      </c>
      <c r="G76" s="345">
        <v>3110</v>
      </c>
      <c r="H76" s="345">
        <v>50</v>
      </c>
      <c r="I76" s="345">
        <v>52</v>
      </c>
      <c r="J76" s="345">
        <v>357</v>
      </c>
      <c r="K76" s="345">
        <v>1818</v>
      </c>
      <c r="L76" s="345">
        <v>82</v>
      </c>
      <c r="M76" s="345">
        <v>2359</v>
      </c>
      <c r="N76" s="345">
        <v>5469</v>
      </c>
    </row>
    <row r="77" spans="1:14" ht="13.5" thickBot="1">
      <c r="A77" s="80" t="s">
        <v>662</v>
      </c>
      <c r="B77" s="346">
        <v>25</v>
      </c>
      <c r="C77" s="346">
        <v>35</v>
      </c>
      <c r="D77" s="346">
        <v>1440</v>
      </c>
      <c r="E77" s="346">
        <v>4154</v>
      </c>
      <c r="F77" s="346">
        <v>254</v>
      </c>
      <c r="G77" s="346">
        <v>5908</v>
      </c>
      <c r="H77" s="346">
        <v>146</v>
      </c>
      <c r="I77" s="346">
        <v>124</v>
      </c>
      <c r="J77" s="346">
        <v>1088</v>
      </c>
      <c r="K77" s="346">
        <v>3718</v>
      </c>
      <c r="L77" s="346">
        <v>232</v>
      </c>
      <c r="M77" s="346">
        <v>5308</v>
      </c>
      <c r="N77" s="346">
        <v>11216</v>
      </c>
    </row>
    <row r="78" spans="1:14">
      <c r="A78" s="347" t="s">
        <v>663</v>
      </c>
      <c r="B78" s="106"/>
      <c r="C78" s="93"/>
      <c r="D78" s="93"/>
      <c r="E78" s="21"/>
      <c r="F78" s="93"/>
      <c r="G78" s="6"/>
      <c r="H78" s="93"/>
      <c r="I78" s="6"/>
      <c r="J78" s="93"/>
      <c r="K78" s="6"/>
      <c r="L78" s="93"/>
      <c r="M78" s="93"/>
      <c r="N78" s="138"/>
    </row>
    <row r="79" spans="1:14">
      <c r="A79" s="89" t="s">
        <v>2196</v>
      </c>
      <c r="B79" s="93"/>
      <c r="C79" s="93"/>
      <c r="D79" s="93"/>
      <c r="E79" s="21"/>
      <c r="F79" s="93"/>
      <c r="G79" s="6"/>
      <c r="H79" s="93"/>
      <c r="I79" s="6"/>
      <c r="J79" s="93"/>
      <c r="K79" s="6"/>
      <c r="L79" s="93"/>
      <c r="M79" s="93"/>
      <c r="N79" s="138"/>
    </row>
    <row r="80" spans="1:14">
      <c r="A80" s="89" t="s">
        <v>665</v>
      </c>
      <c r="B80" s="93">
        <v>0</v>
      </c>
      <c r="C80" s="93">
        <v>0</v>
      </c>
      <c r="D80" s="93">
        <v>4</v>
      </c>
      <c r="E80" s="21">
        <v>3</v>
      </c>
      <c r="F80" s="93">
        <v>0</v>
      </c>
      <c r="G80" s="6">
        <v>7</v>
      </c>
      <c r="H80" s="93">
        <v>5</v>
      </c>
      <c r="I80" s="6">
        <v>2</v>
      </c>
      <c r="J80" s="93">
        <v>4</v>
      </c>
      <c r="K80" s="6">
        <v>5</v>
      </c>
      <c r="L80" s="93">
        <v>0</v>
      </c>
      <c r="M80" s="93">
        <v>16</v>
      </c>
      <c r="N80" s="138">
        <v>23</v>
      </c>
    </row>
    <row r="81" spans="1:14">
      <c r="A81" s="89" t="s">
        <v>666</v>
      </c>
      <c r="B81" s="93">
        <v>0</v>
      </c>
      <c r="C81" s="93">
        <v>0</v>
      </c>
      <c r="D81" s="93">
        <v>0</v>
      </c>
      <c r="E81" s="21">
        <v>0</v>
      </c>
      <c r="F81" s="93">
        <v>0</v>
      </c>
      <c r="G81" s="6">
        <v>0</v>
      </c>
      <c r="H81" s="93">
        <v>0</v>
      </c>
      <c r="I81" s="6">
        <v>0</v>
      </c>
      <c r="J81" s="93">
        <v>0</v>
      </c>
      <c r="K81" s="6">
        <v>0</v>
      </c>
      <c r="L81" s="93">
        <v>0</v>
      </c>
      <c r="M81" s="93">
        <v>0</v>
      </c>
      <c r="N81" s="138">
        <v>0</v>
      </c>
    </row>
    <row r="82" spans="1:14" ht="13.5" thickBot="1">
      <c r="A82" s="118" t="s">
        <v>667</v>
      </c>
      <c r="B82" s="342">
        <v>4</v>
      </c>
      <c r="C82" s="93">
        <v>0</v>
      </c>
      <c r="D82" s="93">
        <v>16</v>
      </c>
      <c r="E82" s="21">
        <v>42</v>
      </c>
      <c r="F82" s="93">
        <v>5</v>
      </c>
      <c r="G82" s="6">
        <v>67</v>
      </c>
      <c r="H82" s="93">
        <v>36</v>
      </c>
      <c r="I82" s="6">
        <v>4</v>
      </c>
      <c r="J82" s="93">
        <v>29</v>
      </c>
      <c r="K82" s="6">
        <v>47</v>
      </c>
      <c r="L82" s="93">
        <v>4</v>
      </c>
      <c r="M82" s="93">
        <v>120</v>
      </c>
      <c r="N82" s="138">
        <v>187</v>
      </c>
    </row>
    <row r="83" spans="1:14" ht="13.5" thickBot="1">
      <c r="A83" s="80" t="s">
        <v>662</v>
      </c>
      <c r="B83" s="346">
        <v>4</v>
      </c>
      <c r="C83" s="346">
        <v>0</v>
      </c>
      <c r="D83" s="346">
        <v>20</v>
      </c>
      <c r="E83" s="348">
        <v>45</v>
      </c>
      <c r="F83" s="346">
        <v>5</v>
      </c>
      <c r="G83" s="348">
        <v>74</v>
      </c>
      <c r="H83" s="346">
        <v>41</v>
      </c>
      <c r="I83" s="348">
        <v>6</v>
      </c>
      <c r="J83" s="346">
        <v>33</v>
      </c>
      <c r="K83" s="348">
        <v>52</v>
      </c>
      <c r="L83" s="346">
        <v>4</v>
      </c>
      <c r="M83" s="346">
        <v>136</v>
      </c>
      <c r="N83" s="349">
        <v>210</v>
      </c>
    </row>
    <row r="84" spans="1:14" ht="13.5" thickBot="1">
      <c r="A84" s="80" t="s">
        <v>521</v>
      </c>
      <c r="B84" s="346">
        <v>29</v>
      </c>
      <c r="C84" s="346">
        <v>35</v>
      </c>
      <c r="D84" s="346">
        <v>1460</v>
      </c>
      <c r="E84" s="348">
        <v>4199</v>
      </c>
      <c r="F84" s="346">
        <v>259</v>
      </c>
      <c r="G84" s="348">
        <v>5982</v>
      </c>
      <c r="H84" s="346">
        <v>187</v>
      </c>
      <c r="I84" s="348">
        <v>130</v>
      </c>
      <c r="J84" s="346">
        <v>1121</v>
      </c>
      <c r="K84" s="348">
        <v>3770</v>
      </c>
      <c r="L84" s="346">
        <v>236</v>
      </c>
      <c r="M84" s="346">
        <v>5444</v>
      </c>
      <c r="N84" s="346">
        <v>11426</v>
      </c>
    </row>
    <row r="85" spans="1:14">
      <c r="A85" s="89">
        <v>2001</v>
      </c>
      <c r="B85" s="35">
        <v>35</v>
      </c>
      <c r="C85" s="35">
        <v>37</v>
      </c>
      <c r="D85" s="35">
        <v>1659</v>
      </c>
      <c r="E85" s="1">
        <v>3786</v>
      </c>
      <c r="F85" s="35">
        <v>158</v>
      </c>
      <c r="G85" s="1">
        <v>5675</v>
      </c>
      <c r="H85" s="35">
        <v>205</v>
      </c>
      <c r="I85" s="1">
        <v>133</v>
      </c>
      <c r="J85" s="35">
        <v>1171</v>
      </c>
      <c r="K85" s="1">
        <v>3361</v>
      </c>
      <c r="L85" s="35">
        <v>205</v>
      </c>
      <c r="M85" s="35">
        <v>5075</v>
      </c>
      <c r="N85" s="35">
        <v>10750</v>
      </c>
    </row>
    <row r="86" spans="1:14">
      <c r="A86" s="89">
        <v>2000</v>
      </c>
      <c r="B86" s="93">
        <v>33</v>
      </c>
      <c r="C86" s="93">
        <v>28</v>
      </c>
      <c r="D86" s="93">
        <v>1726</v>
      </c>
      <c r="E86" s="21">
        <v>3416</v>
      </c>
      <c r="F86" s="93">
        <v>156</v>
      </c>
      <c r="G86" s="21">
        <v>5359</v>
      </c>
      <c r="H86" s="93">
        <v>213</v>
      </c>
      <c r="I86" s="21">
        <v>161</v>
      </c>
      <c r="J86" s="93">
        <v>1204</v>
      </c>
      <c r="K86" s="21">
        <v>3017</v>
      </c>
      <c r="L86" s="93">
        <v>214</v>
      </c>
      <c r="M86" s="93">
        <v>4809</v>
      </c>
      <c r="N86" s="93">
        <v>10168</v>
      </c>
    </row>
    <row r="87" spans="1:14">
      <c r="A87" s="350">
        <v>1999</v>
      </c>
      <c r="B87" s="93">
        <v>52</v>
      </c>
      <c r="C87" s="93">
        <v>42</v>
      </c>
      <c r="D87" s="93">
        <v>2099</v>
      </c>
      <c r="E87" s="21">
        <v>3304</v>
      </c>
      <c r="F87" s="93"/>
      <c r="G87" s="21">
        <v>5497</v>
      </c>
      <c r="H87" s="93">
        <v>249</v>
      </c>
      <c r="I87" s="21">
        <v>182</v>
      </c>
      <c r="J87" s="93">
        <v>1353</v>
      </c>
      <c r="K87" s="21">
        <v>3021</v>
      </c>
      <c r="L87" s="93"/>
      <c r="M87" s="93">
        <v>4805</v>
      </c>
      <c r="N87" s="93">
        <v>10302</v>
      </c>
    </row>
    <row r="88" spans="1:14" ht="13.5" thickBot="1">
      <c r="A88" s="351">
        <v>1998</v>
      </c>
      <c r="B88" s="342">
        <v>46</v>
      </c>
      <c r="C88" s="342">
        <v>52</v>
      </c>
      <c r="D88" s="342">
        <v>2205</v>
      </c>
      <c r="E88" s="352">
        <v>2902</v>
      </c>
      <c r="F88" s="342"/>
      <c r="G88" s="352">
        <v>5205</v>
      </c>
      <c r="H88" s="342">
        <v>289</v>
      </c>
      <c r="I88" s="352">
        <v>197</v>
      </c>
      <c r="J88" s="342">
        <v>1552</v>
      </c>
      <c r="K88" s="352">
        <v>2728</v>
      </c>
      <c r="L88" s="342"/>
      <c r="M88" s="342">
        <v>4766</v>
      </c>
      <c r="N88" s="342">
        <v>9971</v>
      </c>
    </row>
    <row r="91" spans="1:14" ht="13.5" thickBot="1"/>
    <row r="92" spans="1:14" ht="13.5" thickBot="1">
      <c r="A92" s="609" t="s">
        <v>1909</v>
      </c>
    </row>
  </sheetData>
  <mergeCells count="18">
    <mergeCell ref="L12:L13"/>
    <mergeCell ref="M12:M13"/>
    <mergeCell ref="E12:E13"/>
    <mergeCell ref="G12:G13"/>
    <mergeCell ref="H12:H13"/>
    <mergeCell ref="I12:I13"/>
    <mergeCell ref="J12:J13"/>
    <mergeCell ref="K12:K13"/>
    <mergeCell ref="A5:N5"/>
    <mergeCell ref="A6:N6"/>
    <mergeCell ref="A8:A13"/>
    <mergeCell ref="B8:N9"/>
    <mergeCell ref="B10:G11"/>
    <mergeCell ref="H10:M11"/>
    <mergeCell ref="F12:F13"/>
    <mergeCell ref="B12:B13"/>
    <mergeCell ref="C12:C13"/>
    <mergeCell ref="D12:D13"/>
  </mergeCells>
  <phoneticPr fontId="2" type="noConversion"/>
  <hyperlinks>
    <hyperlink ref="A1" location="icindekiler!A11" display="İÇİNDEKİLER"/>
    <hyperlink ref="A2" location="Index!A11" display="INDEX"/>
    <hyperlink ref="B1" location="'50-1'!A92" display="▼"/>
    <hyperlink ref="A92" location="'50-1'!A1" display="▲"/>
  </hyperlinks>
  <pageMargins left="0.51" right="0.41" top="0.84" bottom="0.47" header="0.5" footer="0.47"/>
  <pageSetup paperSize="9" scale="65" orientation="portrait" horizontalDpi="300" verticalDpi="300" r:id="rId1"/>
  <headerFooter alignWithMargins="0"/>
  <webPublishItems count="1">
    <webPublishItem id="21994" divId="Tablolar son_21994" sourceType="sheet" destinationFile="F:\karıştı valla\Tablolar\Tablolar Son\50-1.htm"/>
  </webPublishItem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A3" sqref="A3"/>
    </sheetView>
  </sheetViews>
  <sheetFormatPr defaultRowHeight="12.75"/>
  <cols>
    <col min="1" max="1" width="21.85546875" style="1" customWidth="1"/>
    <col min="2" max="2" width="8" style="1" customWidth="1"/>
    <col min="3" max="3" width="9.85546875" style="1" customWidth="1"/>
    <col min="4" max="4" width="8.5703125" style="1" customWidth="1"/>
    <col min="5" max="5" width="10.140625" style="1" customWidth="1"/>
    <col min="6" max="6" width="9.28515625" style="1" customWidth="1"/>
    <col min="7" max="7" width="8.5703125" style="1" customWidth="1"/>
    <col min="8" max="8" width="8.140625" style="1" customWidth="1"/>
    <col min="9" max="9" width="9.5703125" style="1" customWidth="1"/>
    <col min="10" max="10" width="8.7109375" style="1" customWidth="1"/>
    <col min="11" max="11" width="10.28515625" style="1" customWidth="1"/>
    <col min="12" max="12" width="9.28515625" style="1" customWidth="1"/>
    <col min="13" max="13" width="8.5703125" style="1" customWidth="1"/>
    <col min="14" max="14" width="10.85546875" style="1" customWidth="1"/>
    <col min="15" max="16384" width="9.140625" style="1"/>
  </cols>
  <sheetData>
    <row r="1" spans="1:14">
      <c r="A1" s="7" t="s">
        <v>1438</v>
      </c>
      <c r="B1" s="546" t="s">
        <v>1908</v>
      </c>
    </row>
    <row r="2" spans="1:14">
      <c r="A2" s="179" t="s">
        <v>1437</v>
      </c>
    </row>
    <row r="3" spans="1:14">
      <c r="A3" s="26" t="s">
        <v>522</v>
      </c>
      <c r="N3" s="27" t="s">
        <v>523</v>
      </c>
    </row>
    <row r="4" spans="1:14">
      <c r="D4" s="26"/>
      <c r="E4" s="26"/>
      <c r="F4" s="26"/>
      <c r="G4" s="26"/>
      <c r="H4" s="26"/>
      <c r="I4" s="26"/>
      <c r="J4" s="26"/>
    </row>
    <row r="5" spans="1:14" ht="15.75">
      <c r="A5" s="714" t="s">
        <v>493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</row>
    <row r="6" spans="1:14" ht="14.25">
      <c r="A6" s="715" t="s">
        <v>494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</row>
    <row r="7" spans="1:14" ht="13.5" thickBot="1">
      <c r="A7" s="8"/>
      <c r="B7" s="8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</row>
    <row r="8" spans="1:14">
      <c r="A8" s="697" t="s">
        <v>2017</v>
      </c>
      <c r="B8" s="716" t="s">
        <v>828</v>
      </c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8"/>
    </row>
    <row r="9" spans="1:14" ht="13.5" thickBot="1">
      <c r="A9" s="698"/>
      <c r="B9" s="719"/>
      <c r="C9" s="720"/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1"/>
    </row>
    <row r="10" spans="1:14">
      <c r="A10" s="698"/>
      <c r="B10" s="716" t="s">
        <v>829</v>
      </c>
      <c r="C10" s="717"/>
      <c r="D10" s="717"/>
      <c r="E10" s="717"/>
      <c r="F10" s="717"/>
      <c r="G10" s="717"/>
      <c r="H10" s="716" t="s">
        <v>830</v>
      </c>
      <c r="I10" s="717"/>
      <c r="J10" s="717"/>
      <c r="K10" s="717"/>
      <c r="L10" s="717"/>
      <c r="M10" s="717"/>
      <c r="N10" s="124" t="s">
        <v>1444</v>
      </c>
    </row>
    <row r="11" spans="1:14" ht="13.5" thickBot="1">
      <c r="A11" s="698"/>
      <c r="B11" s="859"/>
      <c r="C11" s="860"/>
      <c r="D11" s="860"/>
      <c r="E11" s="860"/>
      <c r="F11" s="860"/>
      <c r="G11" s="860"/>
      <c r="H11" s="859"/>
      <c r="I11" s="860"/>
      <c r="J11" s="860"/>
      <c r="K11" s="860"/>
      <c r="L11" s="860"/>
      <c r="M11" s="860"/>
      <c r="N11" s="112" t="s">
        <v>612</v>
      </c>
    </row>
    <row r="12" spans="1:14" ht="24.75" customHeight="1">
      <c r="A12" s="698"/>
      <c r="B12" s="682" t="s">
        <v>835</v>
      </c>
      <c r="C12" s="682" t="s">
        <v>834</v>
      </c>
      <c r="D12" s="682" t="s">
        <v>833</v>
      </c>
      <c r="E12" s="682" t="s">
        <v>832</v>
      </c>
      <c r="F12" s="682" t="s">
        <v>831</v>
      </c>
      <c r="G12" s="682" t="s">
        <v>836</v>
      </c>
      <c r="H12" s="682" t="s">
        <v>835</v>
      </c>
      <c r="I12" s="682" t="s">
        <v>834</v>
      </c>
      <c r="J12" s="682" t="s">
        <v>833</v>
      </c>
      <c r="K12" s="682" t="s">
        <v>832</v>
      </c>
      <c r="L12" s="682" t="s">
        <v>831</v>
      </c>
      <c r="M12" s="682" t="s">
        <v>836</v>
      </c>
      <c r="N12" s="31" t="s">
        <v>614</v>
      </c>
    </row>
    <row r="13" spans="1:14" ht="24.7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34" t="s">
        <v>520</v>
      </c>
    </row>
    <row r="14" spans="1:14">
      <c r="A14" s="57" t="s">
        <v>625</v>
      </c>
      <c r="B14" s="21"/>
      <c r="C14" s="106"/>
      <c r="D14" s="21"/>
      <c r="E14" s="106"/>
      <c r="F14" s="93"/>
      <c r="G14" s="21"/>
      <c r="H14" s="106"/>
      <c r="I14" s="21"/>
      <c r="J14" s="106"/>
      <c r="K14" s="21"/>
      <c r="L14" s="93"/>
      <c r="M14" s="353"/>
      <c r="N14" s="93"/>
    </row>
    <row r="15" spans="1:14">
      <c r="A15" s="542" t="s">
        <v>2026</v>
      </c>
      <c r="B15" s="8"/>
      <c r="C15" s="35"/>
      <c r="D15" s="8"/>
      <c r="E15" s="35"/>
      <c r="F15" s="35"/>
      <c r="G15" s="8"/>
      <c r="H15" s="35"/>
      <c r="I15" s="8"/>
      <c r="J15" s="35"/>
      <c r="K15" s="8"/>
      <c r="L15" s="35"/>
      <c r="M15" s="128"/>
      <c r="N15" s="35"/>
    </row>
    <row r="16" spans="1:14">
      <c r="A16" s="59" t="s">
        <v>627</v>
      </c>
      <c r="B16" s="21">
        <v>0</v>
      </c>
      <c r="C16" s="93">
        <v>1</v>
      </c>
      <c r="D16" s="21">
        <v>15</v>
      </c>
      <c r="E16" s="93">
        <v>23</v>
      </c>
      <c r="F16" s="93">
        <v>5</v>
      </c>
      <c r="G16" s="21">
        <v>44</v>
      </c>
      <c r="H16" s="93">
        <v>0</v>
      </c>
      <c r="I16" s="21">
        <v>1</v>
      </c>
      <c r="J16" s="93">
        <v>5</v>
      </c>
      <c r="K16" s="21">
        <v>16</v>
      </c>
      <c r="L16" s="93">
        <v>4</v>
      </c>
      <c r="M16" s="138">
        <v>26</v>
      </c>
      <c r="N16" s="93">
        <v>70</v>
      </c>
    </row>
    <row r="17" spans="1:14">
      <c r="A17" s="59" t="s">
        <v>628</v>
      </c>
      <c r="B17" s="21">
        <v>0</v>
      </c>
      <c r="C17" s="93">
        <v>0</v>
      </c>
      <c r="D17" s="21">
        <v>0</v>
      </c>
      <c r="E17" s="93">
        <v>21</v>
      </c>
      <c r="F17" s="93">
        <v>1</v>
      </c>
      <c r="G17" s="21">
        <v>22</v>
      </c>
      <c r="H17" s="93">
        <v>0</v>
      </c>
      <c r="I17" s="21">
        <v>0</v>
      </c>
      <c r="J17" s="93">
        <v>1</v>
      </c>
      <c r="K17" s="21">
        <v>43</v>
      </c>
      <c r="L17" s="93">
        <v>3</v>
      </c>
      <c r="M17" s="138">
        <v>47</v>
      </c>
      <c r="N17" s="93">
        <v>69</v>
      </c>
    </row>
    <row r="18" spans="1:14">
      <c r="A18" s="59" t="s">
        <v>629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</row>
    <row r="19" spans="1:14">
      <c r="A19" s="59" t="s">
        <v>630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</row>
    <row r="20" spans="1:14">
      <c r="A20" s="60" t="s">
        <v>631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</row>
    <row r="21" spans="1:14">
      <c r="A21" s="59" t="s">
        <v>632</v>
      </c>
      <c r="B21" s="345">
        <v>0</v>
      </c>
      <c r="C21" s="345">
        <v>0</v>
      </c>
      <c r="D21" s="345">
        <v>2</v>
      </c>
      <c r="E21" s="345">
        <v>11</v>
      </c>
      <c r="F21" s="345">
        <v>4</v>
      </c>
      <c r="G21" s="345">
        <v>17</v>
      </c>
      <c r="H21" s="345">
        <v>0</v>
      </c>
      <c r="I21" s="345">
        <v>0</v>
      </c>
      <c r="J21" s="345">
        <v>2</v>
      </c>
      <c r="K21" s="345">
        <v>31</v>
      </c>
      <c r="L21" s="345">
        <v>0</v>
      </c>
      <c r="M21" s="345">
        <v>33</v>
      </c>
      <c r="N21" s="345">
        <v>50</v>
      </c>
    </row>
    <row r="22" spans="1:14">
      <c r="A22" s="59" t="s">
        <v>633</v>
      </c>
      <c r="B22" s="93">
        <v>0</v>
      </c>
      <c r="C22" s="93">
        <v>0</v>
      </c>
      <c r="D22" s="93">
        <v>26</v>
      </c>
      <c r="E22" s="93">
        <v>29</v>
      </c>
      <c r="F22" s="93">
        <v>2</v>
      </c>
      <c r="G22" s="93">
        <v>57</v>
      </c>
      <c r="H22" s="93">
        <v>3</v>
      </c>
      <c r="I22" s="93">
        <v>3</v>
      </c>
      <c r="J22" s="93">
        <v>19</v>
      </c>
      <c r="K22" s="93">
        <v>28</v>
      </c>
      <c r="L22" s="93">
        <v>5</v>
      </c>
      <c r="M22" s="93">
        <v>58</v>
      </c>
      <c r="N22" s="93">
        <v>115</v>
      </c>
    </row>
    <row r="23" spans="1:14">
      <c r="A23" s="59" t="s">
        <v>634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</row>
    <row r="24" spans="1:14">
      <c r="A24" s="59" t="s">
        <v>635</v>
      </c>
      <c r="B24" s="93">
        <v>0</v>
      </c>
      <c r="C24" s="93">
        <v>0</v>
      </c>
      <c r="D24" s="93">
        <v>4</v>
      </c>
      <c r="E24" s="93">
        <v>14</v>
      </c>
      <c r="F24" s="93">
        <v>0</v>
      </c>
      <c r="G24" s="93">
        <v>18</v>
      </c>
      <c r="H24" s="93">
        <v>0</v>
      </c>
      <c r="I24" s="93">
        <v>0</v>
      </c>
      <c r="J24" s="93">
        <v>9</v>
      </c>
      <c r="K24" s="93">
        <v>10</v>
      </c>
      <c r="L24" s="93">
        <v>0</v>
      </c>
      <c r="M24" s="93">
        <v>19</v>
      </c>
      <c r="N24" s="93">
        <v>37</v>
      </c>
    </row>
    <row r="25" spans="1:14">
      <c r="A25" s="60" t="s">
        <v>636</v>
      </c>
      <c r="B25" s="344">
        <v>0</v>
      </c>
      <c r="C25" s="344">
        <v>0</v>
      </c>
      <c r="D25" s="344">
        <v>0</v>
      </c>
      <c r="E25" s="344">
        <v>0</v>
      </c>
      <c r="F25" s="344">
        <v>0</v>
      </c>
      <c r="G25" s="344">
        <v>0</v>
      </c>
      <c r="H25" s="344">
        <v>0</v>
      </c>
      <c r="I25" s="344">
        <v>0</v>
      </c>
      <c r="J25" s="344">
        <v>0</v>
      </c>
      <c r="K25" s="344">
        <v>0</v>
      </c>
      <c r="L25" s="344">
        <v>0</v>
      </c>
      <c r="M25" s="344">
        <v>0</v>
      </c>
      <c r="N25" s="344">
        <v>0</v>
      </c>
    </row>
    <row r="26" spans="1:14">
      <c r="A26" s="59" t="s">
        <v>637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</row>
    <row r="27" spans="1:14">
      <c r="A27" s="59" t="s">
        <v>638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</row>
    <row r="28" spans="1:14">
      <c r="A28" s="59" t="s">
        <v>639</v>
      </c>
      <c r="B28" s="93">
        <v>0</v>
      </c>
      <c r="C28" s="93">
        <v>0</v>
      </c>
      <c r="D28" s="93">
        <v>2</v>
      </c>
      <c r="E28" s="93">
        <v>39</v>
      </c>
      <c r="F28" s="93">
        <v>4</v>
      </c>
      <c r="G28" s="93">
        <v>45</v>
      </c>
      <c r="H28" s="93">
        <v>0</v>
      </c>
      <c r="I28" s="93">
        <v>0</v>
      </c>
      <c r="J28" s="93">
        <v>0</v>
      </c>
      <c r="K28" s="93">
        <v>42</v>
      </c>
      <c r="L28" s="93">
        <v>3</v>
      </c>
      <c r="M28" s="93">
        <v>45</v>
      </c>
      <c r="N28" s="93">
        <v>90</v>
      </c>
    </row>
    <row r="29" spans="1:14">
      <c r="A29" s="59" t="s">
        <v>640</v>
      </c>
      <c r="B29" s="93">
        <v>0</v>
      </c>
      <c r="C29" s="93">
        <v>0</v>
      </c>
      <c r="D29" s="93">
        <v>2</v>
      </c>
      <c r="E29" s="93">
        <v>1</v>
      </c>
      <c r="F29" s="93">
        <v>1</v>
      </c>
      <c r="G29" s="93">
        <v>4</v>
      </c>
      <c r="H29" s="93">
        <v>0</v>
      </c>
      <c r="I29" s="93">
        <v>0</v>
      </c>
      <c r="J29" s="93">
        <v>0</v>
      </c>
      <c r="K29" s="93">
        <v>2</v>
      </c>
      <c r="L29" s="93">
        <v>0</v>
      </c>
      <c r="M29" s="93">
        <v>2</v>
      </c>
      <c r="N29" s="93">
        <v>6</v>
      </c>
    </row>
    <row r="30" spans="1:14">
      <c r="A30" s="60" t="s">
        <v>641</v>
      </c>
      <c r="B30" s="93">
        <v>1</v>
      </c>
      <c r="C30" s="93">
        <v>1</v>
      </c>
      <c r="D30" s="93">
        <v>6</v>
      </c>
      <c r="E30" s="93">
        <v>0</v>
      </c>
      <c r="F30" s="93">
        <v>0</v>
      </c>
      <c r="G30" s="93">
        <v>8</v>
      </c>
      <c r="H30" s="93">
        <v>0</v>
      </c>
      <c r="I30" s="93">
        <v>0</v>
      </c>
      <c r="J30" s="93">
        <v>1</v>
      </c>
      <c r="K30" s="93">
        <v>2</v>
      </c>
      <c r="L30" s="93">
        <v>1</v>
      </c>
      <c r="M30" s="93">
        <v>4</v>
      </c>
      <c r="N30" s="93">
        <v>12</v>
      </c>
    </row>
    <row r="31" spans="1:14">
      <c r="A31" s="59" t="s">
        <v>2332</v>
      </c>
      <c r="B31" s="345">
        <v>0</v>
      </c>
      <c r="C31" s="345">
        <v>0</v>
      </c>
      <c r="D31" s="345">
        <v>4</v>
      </c>
      <c r="E31" s="345">
        <v>14</v>
      </c>
      <c r="F31" s="345">
        <v>0</v>
      </c>
      <c r="G31" s="345">
        <v>18</v>
      </c>
      <c r="H31" s="345">
        <v>0</v>
      </c>
      <c r="I31" s="345">
        <v>0</v>
      </c>
      <c r="J31" s="345">
        <v>7</v>
      </c>
      <c r="K31" s="345">
        <v>17</v>
      </c>
      <c r="L31" s="345">
        <v>0</v>
      </c>
      <c r="M31" s="345">
        <v>24</v>
      </c>
      <c r="N31" s="345">
        <v>42</v>
      </c>
    </row>
    <row r="32" spans="1:14">
      <c r="A32" s="59" t="s">
        <v>2333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</row>
    <row r="33" spans="1:14">
      <c r="A33" s="59" t="s">
        <v>2334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</row>
    <row r="34" spans="1:14">
      <c r="A34" s="59" t="s">
        <v>2335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1</v>
      </c>
      <c r="K34" s="93">
        <v>3</v>
      </c>
      <c r="L34" s="93">
        <v>0</v>
      </c>
      <c r="M34" s="93">
        <v>4</v>
      </c>
      <c r="N34" s="93">
        <v>4</v>
      </c>
    </row>
    <row r="35" spans="1:14">
      <c r="A35" s="60" t="s">
        <v>2336</v>
      </c>
      <c r="B35" s="344">
        <v>0</v>
      </c>
      <c r="C35" s="344">
        <v>0</v>
      </c>
      <c r="D35" s="344">
        <v>0</v>
      </c>
      <c r="E35" s="344">
        <v>0</v>
      </c>
      <c r="F35" s="344">
        <v>0</v>
      </c>
      <c r="G35" s="344">
        <v>0</v>
      </c>
      <c r="H35" s="344">
        <v>0</v>
      </c>
      <c r="I35" s="344">
        <v>0</v>
      </c>
      <c r="J35" s="344">
        <v>0</v>
      </c>
      <c r="K35" s="344">
        <v>0</v>
      </c>
      <c r="L35" s="344">
        <v>0</v>
      </c>
      <c r="M35" s="344">
        <v>0</v>
      </c>
      <c r="N35" s="344">
        <v>0</v>
      </c>
    </row>
    <row r="36" spans="1:14">
      <c r="A36" s="59" t="s">
        <v>2337</v>
      </c>
      <c r="B36" s="93">
        <v>0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</row>
    <row r="37" spans="1:14">
      <c r="A37" s="59" t="s">
        <v>2338</v>
      </c>
      <c r="B37" s="93">
        <v>1</v>
      </c>
      <c r="C37" s="93">
        <v>13</v>
      </c>
      <c r="D37" s="93">
        <v>0</v>
      </c>
      <c r="E37" s="93">
        <v>7</v>
      </c>
      <c r="F37" s="93">
        <v>0</v>
      </c>
      <c r="G37" s="93">
        <v>21</v>
      </c>
      <c r="H37" s="93">
        <v>2</v>
      </c>
      <c r="I37" s="93">
        <v>2</v>
      </c>
      <c r="J37" s="93">
        <v>10</v>
      </c>
      <c r="K37" s="93">
        <v>6</v>
      </c>
      <c r="L37" s="93">
        <v>0</v>
      </c>
      <c r="M37" s="93">
        <v>20</v>
      </c>
      <c r="N37" s="93">
        <v>41</v>
      </c>
    </row>
    <row r="38" spans="1:14">
      <c r="A38" s="59" t="s">
        <v>2339</v>
      </c>
      <c r="B38" s="93">
        <v>0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</row>
    <row r="39" spans="1:14">
      <c r="A39" s="59" t="s">
        <v>2340</v>
      </c>
      <c r="B39" s="93">
        <v>0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</row>
    <row r="40" spans="1:14">
      <c r="A40" s="60" t="s">
        <v>2341</v>
      </c>
      <c r="B40" s="93">
        <v>0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</row>
    <row r="41" spans="1:14">
      <c r="A41" s="59" t="s">
        <v>2342</v>
      </c>
      <c r="B41" s="345">
        <v>0</v>
      </c>
      <c r="C41" s="345">
        <v>0</v>
      </c>
      <c r="D41" s="345">
        <v>0</v>
      </c>
      <c r="E41" s="345">
        <v>0</v>
      </c>
      <c r="F41" s="345">
        <v>0</v>
      </c>
      <c r="G41" s="345">
        <v>0</v>
      </c>
      <c r="H41" s="345">
        <v>0</v>
      </c>
      <c r="I41" s="345">
        <v>0</v>
      </c>
      <c r="J41" s="345">
        <v>0</v>
      </c>
      <c r="K41" s="345">
        <v>0</v>
      </c>
      <c r="L41" s="345">
        <v>0</v>
      </c>
      <c r="M41" s="345">
        <v>0</v>
      </c>
      <c r="N41" s="345">
        <v>0</v>
      </c>
    </row>
    <row r="42" spans="1:14">
      <c r="A42" s="59" t="s">
        <v>2343</v>
      </c>
      <c r="B42" s="93">
        <v>0</v>
      </c>
      <c r="C42" s="93">
        <v>0</v>
      </c>
      <c r="D42" s="93"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</row>
    <row r="43" spans="1:14">
      <c r="A43" s="59" t="s">
        <v>2344</v>
      </c>
      <c r="B43" s="93">
        <v>0</v>
      </c>
      <c r="C43" s="93">
        <v>0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</row>
    <row r="44" spans="1:14">
      <c r="A44" s="59" t="s">
        <v>2345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</row>
    <row r="45" spans="1:14">
      <c r="A45" s="60" t="s">
        <v>2346</v>
      </c>
      <c r="B45" s="344">
        <v>0</v>
      </c>
      <c r="C45" s="344">
        <v>0</v>
      </c>
      <c r="D45" s="344"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0</v>
      </c>
      <c r="J45" s="344">
        <v>0</v>
      </c>
      <c r="K45" s="344">
        <v>0</v>
      </c>
      <c r="L45" s="344">
        <v>0</v>
      </c>
      <c r="M45" s="344">
        <v>0</v>
      </c>
      <c r="N45" s="344">
        <v>0</v>
      </c>
    </row>
    <row r="46" spans="1:14">
      <c r="A46" s="59" t="s">
        <v>2347</v>
      </c>
      <c r="B46" s="93">
        <v>0</v>
      </c>
      <c r="C46" s="93">
        <v>0</v>
      </c>
      <c r="D46" s="93">
        <v>7</v>
      </c>
      <c r="E46" s="93">
        <v>7</v>
      </c>
      <c r="F46" s="93">
        <v>1</v>
      </c>
      <c r="G46" s="93">
        <v>15</v>
      </c>
      <c r="H46" s="93">
        <v>0</v>
      </c>
      <c r="I46" s="93">
        <v>0</v>
      </c>
      <c r="J46" s="93">
        <v>9</v>
      </c>
      <c r="K46" s="93">
        <v>5</v>
      </c>
      <c r="L46" s="93">
        <v>0</v>
      </c>
      <c r="M46" s="93">
        <v>14</v>
      </c>
      <c r="N46" s="93">
        <v>29</v>
      </c>
    </row>
    <row r="47" spans="1:14">
      <c r="A47" s="59" t="s">
        <v>2348</v>
      </c>
      <c r="B47" s="93">
        <v>0</v>
      </c>
      <c r="C47" s="93">
        <v>0</v>
      </c>
      <c r="D47" s="93">
        <v>4</v>
      </c>
      <c r="E47" s="93">
        <v>6</v>
      </c>
      <c r="F47" s="93">
        <v>1</v>
      </c>
      <c r="G47" s="93">
        <v>11</v>
      </c>
      <c r="H47" s="93">
        <v>0</v>
      </c>
      <c r="I47" s="93">
        <v>0</v>
      </c>
      <c r="J47" s="93">
        <v>2</v>
      </c>
      <c r="K47" s="93">
        <v>4</v>
      </c>
      <c r="L47" s="93">
        <v>0</v>
      </c>
      <c r="M47" s="93">
        <v>6</v>
      </c>
      <c r="N47" s="93">
        <v>17</v>
      </c>
    </row>
    <row r="48" spans="1:14">
      <c r="A48" s="59" t="s">
        <v>2349</v>
      </c>
      <c r="B48" s="93">
        <v>0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</row>
    <row r="49" spans="1:14">
      <c r="A49" s="59" t="s">
        <v>2350</v>
      </c>
      <c r="B49" s="93">
        <v>0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</row>
    <row r="50" spans="1:14">
      <c r="A50" s="59" t="s">
        <v>2351</v>
      </c>
      <c r="B50" s="93">
        <v>0</v>
      </c>
      <c r="C50" s="93">
        <v>0</v>
      </c>
      <c r="D50" s="93">
        <v>0</v>
      </c>
      <c r="E50" s="93">
        <v>4</v>
      </c>
      <c r="F50" s="93">
        <v>0</v>
      </c>
      <c r="G50" s="93">
        <v>4</v>
      </c>
      <c r="H50" s="93">
        <v>0</v>
      </c>
      <c r="I50" s="93">
        <v>0</v>
      </c>
      <c r="J50" s="93">
        <v>0</v>
      </c>
      <c r="K50" s="93">
        <v>1</v>
      </c>
      <c r="L50" s="93">
        <v>0</v>
      </c>
      <c r="M50" s="93">
        <v>1</v>
      </c>
      <c r="N50" s="93">
        <v>5</v>
      </c>
    </row>
    <row r="51" spans="1:14">
      <c r="A51" s="61" t="s">
        <v>1619</v>
      </c>
      <c r="B51" s="177">
        <v>2</v>
      </c>
      <c r="C51" s="177">
        <v>15</v>
      </c>
      <c r="D51" s="177">
        <v>72</v>
      </c>
      <c r="E51" s="177">
        <v>176</v>
      </c>
      <c r="F51" s="177">
        <v>19</v>
      </c>
      <c r="G51" s="177">
        <v>284</v>
      </c>
      <c r="H51" s="177">
        <v>5</v>
      </c>
      <c r="I51" s="177">
        <v>6</v>
      </c>
      <c r="J51" s="177">
        <v>66</v>
      </c>
      <c r="K51" s="177">
        <v>210</v>
      </c>
      <c r="L51" s="177">
        <v>16</v>
      </c>
      <c r="M51" s="177">
        <v>303</v>
      </c>
      <c r="N51" s="177">
        <v>587</v>
      </c>
    </row>
    <row r="52" spans="1:14">
      <c r="A52" s="62" t="s">
        <v>243</v>
      </c>
      <c r="B52" s="93">
        <v>0</v>
      </c>
      <c r="C52" s="93">
        <v>0</v>
      </c>
      <c r="D52" s="93">
        <v>0</v>
      </c>
      <c r="E52" s="93">
        <v>126</v>
      </c>
      <c r="F52" s="93">
        <v>11</v>
      </c>
      <c r="G52" s="93">
        <v>137</v>
      </c>
      <c r="H52" s="93">
        <v>0</v>
      </c>
      <c r="I52" s="93">
        <v>0</v>
      </c>
      <c r="J52" s="93">
        <v>0</v>
      </c>
      <c r="K52" s="93">
        <v>95</v>
      </c>
      <c r="L52" s="93">
        <v>7</v>
      </c>
      <c r="M52" s="93">
        <v>102</v>
      </c>
      <c r="N52" s="93">
        <v>239</v>
      </c>
    </row>
    <row r="53" spans="1:14">
      <c r="A53" s="59" t="s">
        <v>2352</v>
      </c>
      <c r="B53" s="93">
        <v>0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</row>
    <row r="54" spans="1:14">
      <c r="A54" s="59" t="s">
        <v>244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</row>
    <row r="55" spans="1:14">
      <c r="A55" s="59" t="s">
        <v>245</v>
      </c>
      <c r="B55" s="93">
        <v>0</v>
      </c>
      <c r="C55" s="93">
        <v>0</v>
      </c>
      <c r="D55" s="93">
        <v>0</v>
      </c>
      <c r="E55" s="93">
        <v>48</v>
      </c>
      <c r="F55" s="93">
        <v>0</v>
      </c>
      <c r="G55" s="93">
        <v>48</v>
      </c>
      <c r="H55" s="93">
        <v>0</v>
      </c>
      <c r="I55" s="93">
        <v>0</v>
      </c>
      <c r="J55" s="93">
        <v>0</v>
      </c>
      <c r="K55" s="93">
        <v>41</v>
      </c>
      <c r="L55" s="93">
        <v>0</v>
      </c>
      <c r="M55" s="93">
        <v>41</v>
      </c>
      <c r="N55" s="93">
        <v>89</v>
      </c>
    </row>
    <row r="56" spans="1:14">
      <c r="A56" s="60" t="s">
        <v>2353</v>
      </c>
      <c r="B56" s="93">
        <v>0</v>
      </c>
      <c r="C56" s="93">
        <v>0</v>
      </c>
      <c r="D56" s="93">
        <v>9</v>
      </c>
      <c r="E56" s="93">
        <v>39</v>
      </c>
      <c r="F56" s="93">
        <v>0</v>
      </c>
      <c r="G56" s="93">
        <v>48</v>
      </c>
      <c r="H56" s="93">
        <v>0</v>
      </c>
      <c r="I56" s="93">
        <v>0</v>
      </c>
      <c r="J56" s="93">
        <v>7</v>
      </c>
      <c r="K56" s="93">
        <v>21</v>
      </c>
      <c r="L56" s="93">
        <v>0</v>
      </c>
      <c r="M56" s="93">
        <v>28</v>
      </c>
      <c r="N56" s="93">
        <v>76</v>
      </c>
    </row>
    <row r="57" spans="1:14">
      <c r="A57" s="59" t="s">
        <v>246</v>
      </c>
      <c r="B57" s="345">
        <v>0</v>
      </c>
      <c r="C57" s="345">
        <v>0</v>
      </c>
      <c r="D57" s="345">
        <v>0</v>
      </c>
      <c r="E57" s="345">
        <v>11</v>
      </c>
      <c r="F57" s="345">
        <v>1</v>
      </c>
      <c r="G57" s="345">
        <v>12</v>
      </c>
      <c r="H57" s="345">
        <v>0</v>
      </c>
      <c r="I57" s="345">
        <v>0</v>
      </c>
      <c r="J57" s="345">
        <v>0</v>
      </c>
      <c r="K57" s="345">
        <v>19</v>
      </c>
      <c r="L57" s="345">
        <v>0</v>
      </c>
      <c r="M57" s="345">
        <v>19</v>
      </c>
      <c r="N57" s="345">
        <v>31</v>
      </c>
    </row>
    <row r="58" spans="1:14">
      <c r="A58" s="59" t="s">
        <v>2354</v>
      </c>
      <c r="B58" s="93">
        <v>0</v>
      </c>
      <c r="C58" s="93">
        <v>0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</row>
    <row r="59" spans="1:14">
      <c r="A59" s="59" t="s">
        <v>2355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</row>
    <row r="60" spans="1:14">
      <c r="A60" s="59" t="s">
        <v>434</v>
      </c>
      <c r="B60" s="93">
        <v>0</v>
      </c>
      <c r="C60" s="93">
        <v>0</v>
      </c>
      <c r="D60" s="93">
        <v>0</v>
      </c>
      <c r="E60" s="93">
        <v>630</v>
      </c>
      <c r="F60" s="93">
        <v>2</v>
      </c>
      <c r="G60" s="93">
        <v>632</v>
      </c>
      <c r="H60" s="93">
        <v>0</v>
      </c>
      <c r="I60" s="93">
        <v>0</v>
      </c>
      <c r="J60" s="93">
        <v>0</v>
      </c>
      <c r="K60" s="93">
        <v>389</v>
      </c>
      <c r="L60" s="93">
        <v>4</v>
      </c>
      <c r="M60" s="93">
        <v>393</v>
      </c>
      <c r="N60" s="93">
        <v>1025</v>
      </c>
    </row>
    <row r="61" spans="1:14">
      <c r="A61" s="60" t="s">
        <v>2356</v>
      </c>
      <c r="B61" s="344">
        <v>0</v>
      </c>
      <c r="C61" s="344">
        <v>0</v>
      </c>
      <c r="D61" s="344">
        <v>27</v>
      </c>
      <c r="E61" s="344">
        <v>44</v>
      </c>
      <c r="F61" s="344">
        <v>1</v>
      </c>
      <c r="G61" s="344">
        <v>72</v>
      </c>
      <c r="H61" s="344">
        <v>0</v>
      </c>
      <c r="I61" s="344">
        <v>4</v>
      </c>
      <c r="J61" s="344">
        <v>28</v>
      </c>
      <c r="K61" s="344">
        <v>14</v>
      </c>
      <c r="L61" s="344">
        <v>0</v>
      </c>
      <c r="M61" s="344">
        <v>46</v>
      </c>
      <c r="N61" s="344">
        <v>118</v>
      </c>
    </row>
    <row r="62" spans="1:14">
      <c r="A62" s="59" t="s">
        <v>247</v>
      </c>
      <c r="B62" s="93">
        <v>0</v>
      </c>
      <c r="C62" s="93">
        <v>0</v>
      </c>
      <c r="D62" s="93">
        <v>3</v>
      </c>
      <c r="E62" s="93">
        <v>35</v>
      </c>
      <c r="F62" s="93">
        <v>1</v>
      </c>
      <c r="G62" s="93">
        <v>39</v>
      </c>
      <c r="H62" s="93">
        <v>0</v>
      </c>
      <c r="I62" s="93">
        <v>0</v>
      </c>
      <c r="J62" s="93">
        <v>4</v>
      </c>
      <c r="K62" s="93">
        <v>37</v>
      </c>
      <c r="L62" s="93">
        <v>0</v>
      </c>
      <c r="M62" s="93">
        <v>41</v>
      </c>
      <c r="N62" s="93">
        <v>80</v>
      </c>
    </row>
    <row r="63" spans="1:14">
      <c r="A63" s="59" t="s">
        <v>2357</v>
      </c>
      <c r="B63" s="93">
        <v>0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</row>
    <row r="64" spans="1:14">
      <c r="A64" s="59" t="s">
        <v>248</v>
      </c>
      <c r="B64" s="93">
        <v>0</v>
      </c>
      <c r="C64" s="93">
        <v>0</v>
      </c>
      <c r="D64" s="93">
        <v>1</v>
      </c>
      <c r="E64" s="93">
        <v>67</v>
      </c>
      <c r="F64" s="93">
        <v>4</v>
      </c>
      <c r="G64" s="93">
        <v>72</v>
      </c>
      <c r="H64" s="93">
        <v>0</v>
      </c>
      <c r="I64" s="93">
        <v>0</v>
      </c>
      <c r="J64" s="93">
        <v>4</v>
      </c>
      <c r="K64" s="93">
        <v>63</v>
      </c>
      <c r="L64" s="93">
        <v>0</v>
      </c>
      <c r="M64" s="93">
        <v>67</v>
      </c>
      <c r="N64" s="93">
        <v>139</v>
      </c>
    </row>
    <row r="65" spans="1:14">
      <c r="A65" s="59" t="s">
        <v>2358</v>
      </c>
      <c r="B65" s="93">
        <v>0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</row>
    <row r="66" spans="1:14">
      <c r="A66" s="60" t="s">
        <v>2359</v>
      </c>
      <c r="B66" s="93">
        <v>0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</row>
    <row r="67" spans="1:14">
      <c r="A67" s="59" t="s">
        <v>658</v>
      </c>
      <c r="B67" s="345">
        <v>0</v>
      </c>
      <c r="C67" s="345">
        <v>0</v>
      </c>
      <c r="D67" s="345">
        <v>0</v>
      </c>
      <c r="E67" s="345">
        <v>0</v>
      </c>
      <c r="F67" s="345">
        <v>0</v>
      </c>
      <c r="G67" s="345">
        <v>0</v>
      </c>
      <c r="H67" s="345">
        <v>0</v>
      </c>
      <c r="I67" s="345">
        <v>0</v>
      </c>
      <c r="J67" s="345">
        <v>0</v>
      </c>
      <c r="K67" s="345">
        <v>0</v>
      </c>
      <c r="L67" s="345">
        <v>0</v>
      </c>
      <c r="M67" s="345">
        <v>0</v>
      </c>
      <c r="N67" s="345">
        <v>0</v>
      </c>
    </row>
    <row r="68" spans="1:14">
      <c r="A68" s="59" t="s">
        <v>659</v>
      </c>
      <c r="B68" s="93">
        <v>0</v>
      </c>
      <c r="C68" s="93">
        <v>0</v>
      </c>
      <c r="D68" s="93">
        <v>29</v>
      </c>
      <c r="E68" s="93">
        <v>138</v>
      </c>
      <c r="F68" s="93">
        <v>0</v>
      </c>
      <c r="G68" s="93">
        <v>167</v>
      </c>
      <c r="H68" s="93">
        <v>0</v>
      </c>
      <c r="I68" s="93">
        <v>0</v>
      </c>
      <c r="J68" s="93">
        <v>5</v>
      </c>
      <c r="K68" s="93">
        <v>45</v>
      </c>
      <c r="L68" s="93">
        <v>0</v>
      </c>
      <c r="M68" s="93">
        <v>50</v>
      </c>
      <c r="N68" s="93">
        <v>217</v>
      </c>
    </row>
    <row r="69" spans="1:14">
      <c r="A69" s="59" t="s">
        <v>249</v>
      </c>
      <c r="B69" s="93">
        <v>0</v>
      </c>
      <c r="C69" s="93">
        <v>0</v>
      </c>
      <c r="D69" s="93">
        <v>47</v>
      </c>
      <c r="E69" s="93">
        <v>167</v>
      </c>
      <c r="F69" s="93">
        <v>19</v>
      </c>
      <c r="G69" s="93">
        <v>233</v>
      </c>
      <c r="H69" s="93">
        <v>0</v>
      </c>
      <c r="I69" s="93">
        <v>0</v>
      </c>
      <c r="J69" s="93">
        <v>29</v>
      </c>
      <c r="K69" s="93">
        <v>113</v>
      </c>
      <c r="L69" s="93">
        <v>0</v>
      </c>
      <c r="M69" s="93">
        <v>142</v>
      </c>
      <c r="N69" s="93">
        <v>375</v>
      </c>
    </row>
    <row r="70" spans="1:14">
      <c r="A70" s="59" t="s">
        <v>250</v>
      </c>
      <c r="B70" s="93">
        <v>0</v>
      </c>
      <c r="C70" s="93">
        <v>0</v>
      </c>
      <c r="D70" s="93">
        <v>0</v>
      </c>
      <c r="E70" s="93">
        <v>4</v>
      </c>
      <c r="F70" s="93">
        <v>0</v>
      </c>
      <c r="G70" s="93">
        <v>4</v>
      </c>
      <c r="H70" s="93">
        <v>0</v>
      </c>
      <c r="I70" s="93">
        <v>0</v>
      </c>
      <c r="J70" s="93">
        <v>0</v>
      </c>
      <c r="K70" s="93">
        <v>2</v>
      </c>
      <c r="L70" s="93">
        <v>4</v>
      </c>
      <c r="M70" s="93">
        <v>6</v>
      </c>
      <c r="N70" s="93">
        <v>10</v>
      </c>
    </row>
    <row r="71" spans="1:14">
      <c r="A71" s="60" t="s">
        <v>660</v>
      </c>
      <c r="B71" s="344">
        <v>0</v>
      </c>
      <c r="C71" s="344">
        <v>0</v>
      </c>
      <c r="D71" s="344">
        <v>0</v>
      </c>
      <c r="E71" s="344">
        <v>0</v>
      </c>
      <c r="F71" s="344">
        <v>0</v>
      </c>
      <c r="G71" s="344">
        <v>0</v>
      </c>
      <c r="H71" s="344">
        <v>0</v>
      </c>
      <c r="I71" s="344">
        <v>0</v>
      </c>
      <c r="J71" s="344">
        <v>0</v>
      </c>
      <c r="K71" s="344">
        <v>0</v>
      </c>
      <c r="L71" s="344">
        <v>0</v>
      </c>
      <c r="M71" s="344">
        <v>0</v>
      </c>
      <c r="N71" s="344">
        <v>0</v>
      </c>
    </row>
    <row r="72" spans="1:14">
      <c r="A72" s="62" t="s">
        <v>661</v>
      </c>
      <c r="B72" s="93">
        <v>0</v>
      </c>
      <c r="C72" s="93">
        <v>0</v>
      </c>
      <c r="D72" s="93">
        <v>0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</row>
    <row r="73" spans="1:14">
      <c r="A73" s="59" t="s">
        <v>426</v>
      </c>
      <c r="B73" s="93">
        <v>0</v>
      </c>
      <c r="C73" s="93">
        <v>0</v>
      </c>
      <c r="D73" s="93">
        <v>0</v>
      </c>
      <c r="E73" s="93">
        <v>2</v>
      </c>
      <c r="F73" s="93">
        <v>0</v>
      </c>
      <c r="G73" s="93">
        <v>2</v>
      </c>
      <c r="H73" s="93">
        <v>0</v>
      </c>
      <c r="I73" s="93">
        <v>0</v>
      </c>
      <c r="J73" s="93">
        <v>0</v>
      </c>
      <c r="K73" s="93">
        <v>2</v>
      </c>
      <c r="L73" s="93">
        <v>0</v>
      </c>
      <c r="M73" s="93">
        <v>2</v>
      </c>
      <c r="N73" s="93">
        <v>4</v>
      </c>
    </row>
    <row r="74" spans="1:14">
      <c r="A74" s="59" t="s">
        <v>251</v>
      </c>
      <c r="B74" s="21">
        <v>0</v>
      </c>
      <c r="C74" s="93">
        <v>0</v>
      </c>
      <c r="D74" s="21">
        <v>4</v>
      </c>
      <c r="E74" s="93">
        <v>159</v>
      </c>
      <c r="F74" s="93">
        <v>3</v>
      </c>
      <c r="G74" s="21">
        <v>166</v>
      </c>
      <c r="H74" s="93">
        <v>0</v>
      </c>
      <c r="I74" s="21">
        <v>0</v>
      </c>
      <c r="J74" s="93">
        <v>6</v>
      </c>
      <c r="K74" s="21">
        <v>174</v>
      </c>
      <c r="L74" s="93">
        <v>0</v>
      </c>
      <c r="M74" s="138">
        <v>180</v>
      </c>
      <c r="N74" s="93">
        <v>346</v>
      </c>
    </row>
    <row r="75" spans="1:14">
      <c r="A75" s="59" t="s">
        <v>252</v>
      </c>
      <c r="B75" s="21">
        <v>0</v>
      </c>
      <c r="C75" s="93">
        <v>0</v>
      </c>
      <c r="D75" s="21">
        <v>35</v>
      </c>
      <c r="E75" s="93">
        <v>107</v>
      </c>
      <c r="F75" s="93">
        <v>0</v>
      </c>
      <c r="G75" s="21">
        <v>142</v>
      </c>
      <c r="H75" s="93">
        <v>0</v>
      </c>
      <c r="I75" s="21">
        <v>0</v>
      </c>
      <c r="J75" s="93">
        <v>25</v>
      </c>
      <c r="K75" s="21">
        <v>70</v>
      </c>
      <c r="L75" s="93">
        <v>0</v>
      </c>
      <c r="M75" s="138">
        <v>95</v>
      </c>
      <c r="N75" s="93">
        <v>237</v>
      </c>
    </row>
    <row r="76" spans="1:14" ht="13.5" thickBot="1">
      <c r="A76" s="62" t="s">
        <v>1618</v>
      </c>
      <c r="B76" s="354">
        <v>0</v>
      </c>
      <c r="C76" s="354">
        <v>0</v>
      </c>
      <c r="D76" s="354">
        <v>155</v>
      </c>
      <c r="E76" s="354">
        <v>1577</v>
      </c>
      <c r="F76" s="354">
        <v>42</v>
      </c>
      <c r="G76" s="354">
        <v>1774</v>
      </c>
      <c r="H76" s="354">
        <v>0</v>
      </c>
      <c r="I76" s="354">
        <v>4</v>
      </c>
      <c r="J76" s="354">
        <v>108</v>
      </c>
      <c r="K76" s="354">
        <v>1085</v>
      </c>
      <c r="L76" s="354">
        <v>15</v>
      </c>
      <c r="M76" s="354">
        <v>1212</v>
      </c>
      <c r="N76" s="354">
        <v>2986</v>
      </c>
    </row>
    <row r="77" spans="1:14" ht="13.5" thickBot="1">
      <c r="A77" s="330" t="s">
        <v>662</v>
      </c>
      <c r="B77" s="346">
        <v>2</v>
      </c>
      <c r="C77" s="346">
        <v>15</v>
      </c>
      <c r="D77" s="346">
        <v>227</v>
      </c>
      <c r="E77" s="346">
        <v>1753</v>
      </c>
      <c r="F77" s="346">
        <v>61</v>
      </c>
      <c r="G77" s="346">
        <v>2058</v>
      </c>
      <c r="H77" s="346">
        <v>5</v>
      </c>
      <c r="I77" s="346">
        <v>10</v>
      </c>
      <c r="J77" s="346">
        <v>174</v>
      </c>
      <c r="K77" s="346">
        <v>1295</v>
      </c>
      <c r="L77" s="346">
        <v>31</v>
      </c>
      <c r="M77" s="346">
        <v>1515</v>
      </c>
      <c r="N77" s="346">
        <v>3573</v>
      </c>
    </row>
    <row r="78" spans="1:14">
      <c r="A78" s="63" t="s">
        <v>663</v>
      </c>
      <c r="B78" s="353"/>
      <c r="C78" s="93"/>
      <c r="D78" s="21"/>
      <c r="E78" s="93"/>
      <c r="F78" s="93"/>
      <c r="G78" s="21"/>
      <c r="H78" s="93"/>
      <c r="I78" s="21"/>
      <c r="J78" s="93"/>
      <c r="K78" s="21"/>
      <c r="L78" s="93"/>
      <c r="M78" s="138"/>
      <c r="N78" s="93"/>
    </row>
    <row r="79" spans="1:14">
      <c r="A79" s="59" t="s">
        <v>2196</v>
      </c>
      <c r="B79" s="138"/>
      <c r="C79" s="93"/>
      <c r="D79" s="21"/>
      <c r="E79" s="93"/>
      <c r="F79" s="93"/>
      <c r="G79" s="21"/>
      <c r="H79" s="93"/>
      <c r="I79" s="21"/>
      <c r="J79" s="93"/>
      <c r="K79" s="21"/>
      <c r="L79" s="93"/>
      <c r="M79" s="138"/>
      <c r="N79" s="93"/>
    </row>
    <row r="80" spans="1:14">
      <c r="A80" s="59" t="s">
        <v>665</v>
      </c>
      <c r="B80" s="138">
        <v>0</v>
      </c>
      <c r="C80" s="93">
        <v>0</v>
      </c>
      <c r="D80" s="21">
        <v>4</v>
      </c>
      <c r="E80" s="93">
        <v>3</v>
      </c>
      <c r="F80" s="93">
        <v>0</v>
      </c>
      <c r="G80" s="21">
        <v>7</v>
      </c>
      <c r="H80" s="93">
        <v>5</v>
      </c>
      <c r="I80" s="21">
        <v>2</v>
      </c>
      <c r="J80" s="93">
        <v>4</v>
      </c>
      <c r="K80" s="21">
        <v>5</v>
      </c>
      <c r="L80" s="93">
        <v>0</v>
      </c>
      <c r="M80" s="138">
        <v>16</v>
      </c>
      <c r="N80" s="93">
        <v>23</v>
      </c>
    </row>
    <row r="81" spans="1:14">
      <c r="A81" s="59" t="s">
        <v>666</v>
      </c>
      <c r="B81" s="138">
        <v>0</v>
      </c>
      <c r="C81" s="93">
        <v>0</v>
      </c>
      <c r="D81" s="21">
        <v>0</v>
      </c>
      <c r="E81" s="93">
        <v>0</v>
      </c>
      <c r="F81" s="93">
        <v>0</v>
      </c>
      <c r="G81" s="21">
        <v>0</v>
      </c>
      <c r="H81" s="93">
        <v>0</v>
      </c>
      <c r="I81" s="21">
        <v>0</v>
      </c>
      <c r="J81" s="93">
        <v>0</v>
      </c>
      <c r="K81" s="21">
        <v>0</v>
      </c>
      <c r="L81" s="93">
        <v>0</v>
      </c>
      <c r="M81" s="138">
        <v>0</v>
      </c>
      <c r="N81" s="93">
        <v>0</v>
      </c>
    </row>
    <row r="82" spans="1:14" ht="13.5" thickBot="1">
      <c r="A82" s="119" t="s">
        <v>667</v>
      </c>
      <c r="B82" s="355">
        <v>0</v>
      </c>
      <c r="C82" s="93">
        <v>0</v>
      </c>
      <c r="D82" s="21">
        <v>0</v>
      </c>
      <c r="E82" s="93">
        <v>0</v>
      </c>
      <c r="F82" s="93">
        <v>0</v>
      </c>
      <c r="G82" s="21">
        <v>0</v>
      </c>
      <c r="H82" s="93">
        <v>0</v>
      </c>
      <c r="I82" s="21">
        <v>0</v>
      </c>
      <c r="J82" s="93">
        <v>0</v>
      </c>
      <c r="K82" s="21">
        <v>0</v>
      </c>
      <c r="L82" s="93">
        <v>0</v>
      </c>
      <c r="M82" s="138">
        <v>0</v>
      </c>
      <c r="N82" s="93">
        <v>0</v>
      </c>
    </row>
    <row r="83" spans="1:14" ht="13.5" thickBot="1">
      <c r="A83" s="330" t="s">
        <v>662</v>
      </c>
      <c r="B83" s="348">
        <v>0</v>
      </c>
      <c r="C83" s="356">
        <v>0</v>
      </c>
      <c r="D83" s="356">
        <v>4</v>
      </c>
      <c r="E83" s="356">
        <v>3</v>
      </c>
      <c r="F83" s="346">
        <v>0</v>
      </c>
      <c r="G83" s="348">
        <v>7</v>
      </c>
      <c r="H83" s="356">
        <v>5</v>
      </c>
      <c r="I83" s="356">
        <v>2</v>
      </c>
      <c r="J83" s="346">
        <v>4</v>
      </c>
      <c r="K83" s="348">
        <v>5</v>
      </c>
      <c r="L83" s="346">
        <v>0</v>
      </c>
      <c r="M83" s="348">
        <v>16</v>
      </c>
      <c r="N83" s="346">
        <v>23</v>
      </c>
    </row>
    <row r="84" spans="1:14" ht="13.5" thickBot="1">
      <c r="A84" s="330" t="s">
        <v>524</v>
      </c>
      <c r="B84" s="348">
        <v>2</v>
      </c>
      <c r="C84" s="356">
        <v>15</v>
      </c>
      <c r="D84" s="356">
        <v>231</v>
      </c>
      <c r="E84" s="356">
        <v>1756</v>
      </c>
      <c r="F84" s="346"/>
      <c r="G84" s="348">
        <v>2065</v>
      </c>
      <c r="H84" s="356">
        <v>10</v>
      </c>
      <c r="I84" s="356">
        <v>12</v>
      </c>
      <c r="J84" s="346">
        <v>178</v>
      </c>
      <c r="K84" s="348">
        <v>1300</v>
      </c>
      <c r="L84" s="346"/>
      <c r="M84" s="348">
        <v>1531</v>
      </c>
      <c r="N84" s="346">
        <v>3596</v>
      </c>
    </row>
    <row r="85" spans="1:14">
      <c r="A85" s="193" t="s">
        <v>668</v>
      </c>
      <c r="B85" s="35">
        <v>0</v>
      </c>
      <c r="C85" s="35">
        <v>2</v>
      </c>
      <c r="D85" s="35">
        <v>212</v>
      </c>
      <c r="E85" s="35">
        <v>1456</v>
      </c>
      <c r="F85" s="35"/>
      <c r="G85" s="35">
        <v>1696</v>
      </c>
      <c r="H85" s="35">
        <v>0</v>
      </c>
      <c r="I85" s="35">
        <v>0</v>
      </c>
      <c r="J85" s="35">
        <v>113</v>
      </c>
      <c r="K85" s="35">
        <v>988</v>
      </c>
      <c r="L85" s="35"/>
      <c r="M85" s="35">
        <v>1127</v>
      </c>
      <c r="N85" s="35">
        <v>2823</v>
      </c>
    </row>
    <row r="86" spans="1:14" ht="13.5" thickBot="1">
      <c r="A86" s="194">
        <v>2000</v>
      </c>
      <c r="B86" s="41">
        <v>2</v>
      </c>
      <c r="C86" s="41">
        <v>1</v>
      </c>
      <c r="D86" s="41">
        <v>226</v>
      </c>
      <c r="E86" s="41">
        <v>1202</v>
      </c>
      <c r="F86" s="41"/>
      <c r="G86" s="41">
        <v>1447</v>
      </c>
      <c r="H86" s="41">
        <v>1</v>
      </c>
      <c r="I86" s="41">
        <v>1</v>
      </c>
      <c r="J86" s="41">
        <v>134</v>
      </c>
      <c r="K86" s="41">
        <v>768</v>
      </c>
      <c r="L86" s="41"/>
      <c r="M86" s="41">
        <v>914</v>
      </c>
      <c r="N86" s="41">
        <v>2361</v>
      </c>
    </row>
    <row r="89" spans="1:14" ht="13.5" thickBot="1"/>
    <row r="90" spans="1:14" ht="13.5" thickBot="1">
      <c r="A90" s="609" t="s">
        <v>1909</v>
      </c>
    </row>
  </sheetData>
  <mergeCells count="18">
    <mergeCell ref="L12:L13"/>
    <mergeCell ref="M12:M13"/>
    <mergeCell ref="F12:F13"/>
    <mergeCell ref="G12:G13"/>
    <mergeCell ref="H12:H13"/>
    <mergeCell ref="I12:I13"/>
    <mergeCell ref="J12:J13"/>
    <mergeCell ref="K12:K13"/>
    <mergeCell ref="A5:N5"/>
    <mergeCell ref="A6:N6"/>
    <mergeCell ref="A8:A13"/>
    <mergeCell ref="B8:N9"/>
    <mergeCell ref="B10:G11"/>
    <mergeCell ref="H10:M11"/>
    <mergeCell ref="B12:B13"/>
    <mergeCell ref="C12:C13"/>
    <mergeCell ref="D12:D13"/>
    <mergeCell ref="E12:E13"/>
  </mergeCells>
  <phoneticPr fontId="2" type="noConversion"/>
  <hyperlinks>
    <hyperlink ref="A1" location="icindekiler!A11" display="İÇİNDEKİLER"/>
    <hyperlink ref="A2" location="Index!A11" display="INDEX"/>
    <hyperlink ref="B1" location="'50-2'!A90" display="▼"/>
    <hyperlink ref="A90" location="'50-2'!A1" display="▲"/>
  </hyperlinks>
  <pageMargins left="0.51" right="0.28000000000000003" top="0.9" bottom="0.59" header="0.5" footer="0.5"/>
  <pageSetup paperSize="9" scale="65" orientation="portrait" horizontalDpi="300" verticalDpi="300" r:id="rId1"/>
  <headerFooter alignWithMargins="0"/>
  <webPublishItems count="1">
    <webPublishItem id="22569" divId="Tablolar son_22569" sourceType="sheet" destinationFile="F:\karıştı valla\Tablolar\Tablolar Son\50-2.htm"/>
  </webPublishItem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workbookViewId="0">
      <selection activeCell="A4" sqref="A4"/>
    </sheetView>
  </sheetViews>
  <sheetFormatPr defaultRowHeight="12.75"/>
  <cols>
    <col min="1" max="1" width="43.85546875" style="1" customWidth="1"/>
    <col min="2" max="2" width="17.140625" style="1" customWidth="1"/>
    <col min="3" max="3" width="29.85546875" style="1" customWidth="1"/>
    <col min="4" max="4" width="31.85546875" style="1" customWidth="1"/>
    <col min="5" max="5" width="27.42578125" style="1" customWidth="1"/>
    <col min="6" max="16384" width="9.140625" style="1"/>
  </cols>
  <sheetData>
    <row r="1" spans="1:5">
      <c r="A1" s="7" t="s">
        <v>1438</v>
      </c>
      <c r="B1" s="530"/>
    </row>
    <row r="2" spans="1:5">
      <c r="A2" s="179" t="s">
        <v>1437</v>
      </c>
    </row>
    <row r="3" spans="1:5">
      <c r="A3" s="26" t="s">
        <v>525</v>
      </c>
      <c r="E3" s="27" t="s">
        <v>526</v>
      </c>
    </row>
    <row r="5" spans="1:5" ht="15">
      <c r="A5" s="724" t="s">
        <v>497</v>
      </c>
      <c r="B5" s="724"/>
      <c r="C5" s="724"/>
      <c r="D5" s="724"/>
      <c r="E5" s="724"/>
    </row>
    <row r="6" spans="1:5">
      <c r="A6" s="861" t="s">
        <v>498</v>
      </c>
      <c r="B6" s="861"/>
      <c r="C6" s="861"/>
      <c r="D6" s="861"/>
      <c r="E6" s="861"/>
    </row>
    <row r="8" spans="1:5" ht="13.5" thickBot="1"/>
    <row r="9" spans="1:5" ht="21.75" customHeight="1">
      <c r="A9" s="357" t="s">
        <v>527</v>
      </c>
      <c r="B9" s="767" t="s">
        <v>528</v>
      </c>
      <c r="C9" s="769"/>
      <c r="D9" s="191" t="s">
        <v>529</v>
      </c>
      <c r="E9" s="764" t="s">
        <v>1700</v>
      </c>
    </row>
    <row r="10" spans="1:5" ht="21.75" customHeight="1" thickBot="1">
      <c r="A10" s="34" t="s">
        <v>530</v>
      </c>
      <c r="B10" s="770" t="s">
        <v>531</v>
      </c>
      <c r="C10" s="772"/>
      <c r="D10" s="117"/>
      <c r="E10" s="766"/>
    </row>
    <row r="11" spans="1:5" ht="13.5" thickBot="1">
      <c r="A11" s="358" t="s">
        <v>532</v>
      </c>
      <c r="B11" s="359" t="s">
        <v>533</v>
      </c>
      <c r="C11" s="360" t="s">
        <v>534</v>
      </c>
      <c r="D11" s="361" t="s">
        <v>535</v>
      </c>
      <c r="E11" s="362" t="s">
        <v>536</v>
      </c>
    </row>
    <row r="12" spans="1:5">
      <c r="A12" s="862" t="s">
        <v>537</v>
      </c>
      <c r="B12" s="363" t="s">
        <v>538</v>
      </c>
      <c r="C12" s="364" t="s">
        <v>536</v>
      </c>
      <c r="D12" s="365" t="s">
        <v>539</v>
      </c>
      <c r="E12" s="366" t="s">
        <v>1453</v>
      </c>
    </row>
    <row r="13" spans="1:5">
      <c r="A13" s="862"/>
      <c r="B13" s="363" t="s">
        <v>540</v>
      </c>
      <c r="C13" s="364" t="s">
        <v>541</v>
      </c>
      <c r="D13" s="365" t="s">
        <v>1453</v>
      </c>
      <c r="E13" s="366" t="s">
        <v>1453</v>
      </c>
    </row>
    <row r="14" spans="1:5">
      <c r="A14" s="862"/>
      <c r="B14" s="363" t="s">
        <v>540</v>
      </c>
      <c r="C14" s="364" t="s">
        <v>542</v>
      </c>
      <c r="D14" s="365" t="s">
        <v>1453</v>
      </c>
      <c r="E14" s="366" t="s">
        <v>1453</v>
      </c>
    </row>
    <row r="15" spans="1:5">
      <c r="A15" s="367" t="s">
        <v>543</v>
      </c>
      <c r="B15" s="363" t="s">
        <v>540</v>
      </c>
      <c r="C15" s="364" t="s">
        <v>544</v>
      </c>
      <c r="D15" s="365" t="s">
        <v>1453</v>
      </c>
      <c r="E15" s="366" t="s">
        <v>1453</v>
      </c>
    </row>
    <row r="16" spans="1:5">
      <c r="A16" s="367" t="s">
        <v>545</v>
      </c>
      <c r="B16" s="363" t="s">
        <v>540</v>
      </c>
      <c r="C16" s="364" t="s">
        <v>1453</v>
      </c>
      <c r="D16" s="365" t="s">
        <v>1453</v>
      </c>
      <c r="E16" s="366" t="s">
        <v>1453</v>
      </c>
    </row>
    <row r="17" spans="1:5" ht="13.5" thickBot="1">
      <c r="A17" s="368"/>
      <c r="B17" s="369" t="s">
        <v>546</v>
      </c>
      <c r="C17" s="370" t="s">
        <v>536</v>
      </c>
      <c r="D17" s="371"/>
      <c r="E17" s="372"/>
    </row>
    <row r="18" spans="1:5" ht="13.5" thickBot="1">
      <c r="A18" s="358" t="s">
        <v>547</v>
      </c>
      <c r="B18" s="359" t="s">
        <v>533</v>
      </c>
      <c r="C18" s="360" t="s">
        <v>548</v>
      </c>
      <c r="D18" s="361" t="s">
        <v>549</v>
      </c>
      <c r="E18" s="362" t="s">
        <v>550</v>
      </c>
    </row>
    <row r="19" spans="1:5">
      <c r="A19" s="863" t="s">
        <v>551</v>
      </c>
      <c r="B19" s="363" t="s">
        <v>538</v>
      </c>
      <c r="C19" s="364" t="s">
        <v>552</v>
      </c>
      <c r="D19" s="365" t="s">
        <v>553</v>
      </c>
      <c r="E19" s="366" t="s">
        <v>554</v>
      </c>
    </row>
    <row r="20" spans="1:5">
      <c r="A20" s="863"/>
      <c r="B20" s="363" t="s">
        <v>540</v>
      </c>
      <c r="C20" s="364" t="s">
        <v>555</v>
      </c>
      <c r="D20" s="365" t="s">
        <v>1453</v>
      </c>
      <c r="E20" s="366" t="s">
        <v>556</v>
      </c>
    </row>
    <row r="21" spans="1:5">
      <c r="A21" s="863"/>
      <c r="B21" s="363" t="s">
        <v>540</v>
      </c>
      <c r="C21" s="364" t="s">
        <v>557</v>
      </c>
      <c r="D21" s="365" t="s">
        <v>1453</v>
      </c>
      <c r="E21" s="366" t="s">
        <v>558</v>
      </c>
    </row>
    <row r="22" spans="1:5">
      <c r="A22" s="367" t="s">
        <v>559</v>
      </c>
      <c r="B22" s="363" t="s">
        <v>540</v>
      </c>
      <c r="C22" s="364" t="s">
        <v>1453</v>
      </c>
      <c r="D22" s="365" t="s">
        <v>1453</v>
      </c>
      <c r="E22" s="366" t="s">
        <v>560</v>
      </c>
    </row>
    <row r="23" spans="1:5">
      <c r="A23" s="367" t="s">
        <v>2360</v>
      </c>
      <c r="B23" s="363" t="s">
        <v>540</v>
      </c>
      <c r="C23" s="364" t="s">
        <v>1453</v>
      </c>
      <c r="D23" s="365" t="s">
        <v>1453</v>
      </c>
      <c r="E23" s="366" t="s">
        <v>2361</v>
      </c>
    </row>
    <row r="24" spans="1:5">
      <c r="A24" s="367">
        <v>0</v>
      </c>
      <c r="B24" s="363" t="s">
        <v>540</v>
      </c>
      <c r="C24" s="364" t="s">
        <v>1453</v>
      </c>
      <c r="D24" s="365" t="s">
        <v>1453</v>
      </c>
      <c r="E24" s="366" t="s">
        <v>1453</v>
      </c>
    </row>
    <row r="25" spans="1:5">
      <c r="A25" s="367" t="s">
        <v>2362</v>
      </c>
      <c r="B25" s="363" t="s">
        <v>540</v>
      </c>
      <c r="C25" s="364" t="s">
        <v>1453</v>
      </c>
      <c r="D25" s="365"/>
      <c r="E25" s="366" t="s">
        <v>1453</v>
      </c>
    </row>
    <row r="26" spans="1:5" ht="13.5" thickBot="1">
      <c r="A26" s="368"/>
      <c r="B26" s="369" t="s">
        <v>546</v>
      </c>
      <c r="C26" s="370" t="s">
        <v>550</v>
      </c>
      <c r="D26" s="371"/>
      <c r="E26" s="372"/>
    </row>
    <row r="27" spans="1:5" ht="13.5" thickBot="1">
      <c r="A27" s="358" t="s">
        <v>2363</v>
      </c>
      <c r="B27" s="359" t="s">
        <v>533</v>
      </c>
      <c r="C27" s="360" t="s">
        <v>2364</v>
      </c>
      <c r="D27" s="361" t="s">
        <v>2365</v>
      </c>
      <c r="E27" s="362" t="s">
        <v>2366</v>
      </c>
    </row>
    <row r="28" spans="1:5">
      <c r="A28" s="863" t="s">
        <v>570</v>
      </c>
      <c r="B28" s="363" t="s">
        <v>538</v>
      </c>
      <c r="C28" s="364" t="s">
        <v>571</v>
      </c>
      <c r="D28" s="365" t="s">
        <v>572</v>
      </c>
      <c r="E28" s="366" t="s">
        <v>573</v>
      </c>
    </row>
    <row r="29" spans="1:5">
      <c r="A29" s="863"/>
      <c r="B29" s="363" t="s">
        <v>540</v>
      </c>
      <c r="C29" s="364" t="s">
        <v>576</v>
      </c>
      <c r="D29" s="365" t="s">
        <v>574</v>
      </c>
      <c r="E29" s="366" t="s">
        <v>575</v>
      </c>
    </row>
    <row r="30" spans="1:5">
      <c r="A30" s="863"/>
      <c r="B30" s="363" t="s">
        <v>540</v>
      </c>
      <c r="C30" s="364" t="s">
        <v>579</v>
      </c>
      <c r="D30" s="365" t="s">
        <v>1453</v>
      </c>
      <c r="E30" s="366" t="s">
        <v>577</v>
      </c>
    </row>
    <row r="31" spans="1:5">
      <c r="A31" s="367" t="s">
        <v>578</v>
      </c>
      <c r="B31" s="363" t="s">
        <v>540</v>
      </c>
      <c r="C31" s="364" t="s">
        <v>582</v>
      </c>
      <c r="D31" s="365" t="s">
        <v>1453</v>
      </c>
      <c r="E31" s="366" t="s">
        <v>580</v>
      </c>
    </row>
    <row r="32" spans="1:5">
      <c r="A32" s="367" t="s">
        <v>581</v>
      </c>
      <c r="B32" s="363" t="s">
        <v>540</v>
      </c>
      <c r="C32" s="364" t="s">
        <v>584</v>
      </c>
      <c r="D32" s="365" t="s">
        <v>1453</v>
      </c>
      <c r="E32" s="366" t="s">
        <v>583</v>
      </c>
    </row>
    <row r="33" spans="1:5">
      <c r="A33" s="367">
        <v>0</v>
      </c>
      <c r="B33" s="363" t="s">
        <v>540</v>
      </c>
      <c r="C33" s="364" t="s">
        <v>586</v>
      </c>
      <c r="D33" s="365" t="s">
        <v>1453</v>
      </c>
      <c r="E33" s="366" t="s">
        <v>1453</v>
      </c>
    </row>
    <row r="34" spans="1:5">
      <c r="A34" s="367" t="s">
        <v>585</v>
      </c>
      <c r="B34" s="363" t="s">
        <v>540</v>
      </c>
      <c r="C34" s="364" t="s">
        <v>587</v>
      </c>
      <c r="D34" s="365"/>
      <c r="E34" s="366" t="s">
        <v>1453</v>
      </c>
    </row>
    <row r="35" spans="1:5">
      <c r="A35" s="367"/>
      <c r="B35" s="363" t="s">
        <v>540</v>
      </c>
      <c r="D35" s="365"/>
      <c r="E35" s="366"/>
    </row>
    <row r="36" spans="1:5" ht="13.5" thickBot="1">
      <c r="A36" s="368"/>
      <c r="B36" s="369" t="s">
        <v>546</v>
      </c>
      <c r="C36" s="370" t="s">
        <v>2366</v>
      </c>
      <c r="D36" s="371"/>
      <c r="E36" s="372"/>
    </row>
    <row r="37" spans="1:5" ht="13.5" thickBot="1">
      <c r="A37" s="358" t="s">
        <v>588</v>
      </c>
      <c r="B37" s="359" t="s">
        <v>533</v>
      </c>
      <c r="C37" s="360" t="s">
        <v>589</v>
      </c>
      <c r="D37" s="361" t="s">
        <v>590</v>
      </c>
      <c r="E37" s="362" t="s">
        <v>591</v>
      </c>
    </row>
    <row r="38" spans="1:5">
      <c r="A38" s="863" t="s">
        <v>592</v>
      </c>
      <c r="B38" s="363" t="s">
        <v>538</v>
      </c>
      <c r="C38" s="364" t="s">
        <v>1453</v>
      </c>
      <c r="D38" s="365" t="s">
        <v>593</v>
      </c>
      <c r="E38" s="366" t="s">
        <v>594</v>
      </c>
    </row>
    <row r="39" spans="1:5">
      <c r="A39" s="863"/>
      <c r="B39" s="363" t="s">
        <v>540</v>
      </c>
      <c r="C39" s="364" t="s">
        <v>595</v>
      </c>
      <c r="D39" s="365" t="s">
        <v>412</v>
      </c>
      <c r="E39" s="366" t="s">
        <v>413</v>
      </c>
    </row>
    <row r="40" spans="1:5">
      <c r="A40" s="863"/>
      <c r="B40" s="363" t="s">
        <v>540</v>
      </c>
      <c r="C40" s="364" t="s">
        <v>414</v>
      </c>
      <c r="D40" s="365" t="s">
        <v>1453</v>
      </c>
      <c r="E40" s="366" t="s">
        <v>415</v>
      </c>
    </row>
    <row r="41" spans="1:5">
      <c r="A41" s="367" t="s">
        <v>416</v>
      </c>
      <c r="B41" s="363" t="s">
        <v>540</v>
      </c>
      <c r="C41" s="364" t="s">
        <v>417</v>
      </c>
      <c r="D41" s="365" t="s">
        <v>1453</v>
      </c>
      <c r="E41" s="366" t="s">
        <v>1453</v>
      </c>
    </row>
    <row r="42" spans="1:5">
      <c r="A42" s="367" t="s">
        <v>418</v>
      </c>
      <c r="B42" s="363" t="s">
        <v>540</v>
      </c>
      <c r="C42" s="364" t="s">
        <v>419</v>
      </c>
      <c r="D42" s="365" t="s">
        <v>1453</v>
      </c>
      <c r="E42" s="366" t="s">
        <v>1453</v>
      </c>
    </row>
    <row r="43" spans="1:5">
      <c r="A43" s="367">
        <v>0</v>
      </c>
      <c r="B43" s="363" t="s">
        <v>540</v>
      </c>
      <c r="C43" s="364" t="s">
        <v>420</v>
      </c>
      <c r="D43" s="365" t="s">
        <v>1453</v>
      </c>
      <c r="E43" s="366" t="s">
        <v>1453</v>
      </c>
    </row>
    <row r="44" spans="1:5">
      <c r="A44" s="367" t="s">
        <v>421</v>
      </c>
      <c r="B44" s="363" t="s">
        <v>540</v>
      </c>
      <c r="C44" s="364" t="s">
        <v>1453</v>
      </c>
      <c r="D44" s="365"/>
      <c r="E44" s="366" t="s">
        <v>1453</v>
      </c>
    </row>
    <row r="45" spans="1:5" ht="13.5" thickBot="1">
      <c r="A45" s="368"/>
      <c r="B45" s="369" t="s">
        <v>546</v>
      </c>
      <c r="C45" s="370" t="s">
        <v>591</v>
      </c>
      <c r="D45" s="371"/>
      <c r="E45" s="372"/>
    </row>
    <row r="46" spans="1:5" ht="13.5" thickBot="1">
      <c r="A46" s="358" t="s">
        <v>422</v>
      </c>
      <c r="B46" s="359" t="s">
        <v>533</v>
      </c>
      <c r="C46" s="360" t="s">
        <v>423</v>
      </c>
      <c r="D46" s="361" t="s">
        <v>424</v>
      </c>
      <c r="E46" s="362" t="s">
        <v>425</v>
      </c>
    </row>
    <row r="47" spans="1:5">
      <c r="A47" s="863" t="s">
        <v>2103</v>
      </c>
      <c r="B47" s="363" t="s">
        <v>538</v>
      </c>
      <c r="C47" s="364" t="s">
        <v>1453</v>
      </c>
      <c r="D47" s="365" t="s">
        <v>2104</v>
      </c>
      <c r="E47" s="366" t="s">
        <v>2105</v>
      </c>
    </row>
    <row r="48" spans="1:5">
      <c r="A48" s="863"/>
      <c r="B48" s="363" t="s">
        <v>540</v>
      </c>
      <c r="C48" s="364" t="s">
        <v>2106</v>
      </c>
      <c r="D48" s="365" t="s">
        <v>1453</v>
      </c>
      <c r="E48" s="366" t="s">
        <v>2107</v>
      </c>
    </row>
    <row r="49" spans="1:5">
      <c r="A49" s="863"/>
      <c r="B49" s="363" t="s">
        <v>540</v>
      </c>
      <c r="C49" s="364" t="s">
        <v>2108</v>
      </c>
      <c r="D49" s="365" t="s">
        <v>1453</v>
      </c>
      <c r="E49" s="366" t="s">
        <v>2109</v>
      </c>
    </row>
    <row r="50" spans="1:5">
      <c r="A50" s="367" t="s">
        <v>2110</v>
      </c>
      <c r="B50" s="363" t="s">
        <v>540</v>
      </c>
      <c r="C50" s="364" t="s">
        <v>2111</v>
      </c>
      <c r="D50" s="365" t="s">
        <v>1453</v>
      </c>
      <c r="E50" s="366" t="s">
        <v>2112</v>
      </c>
    </row>
    <row r="51" spans="1:5">
      <c r="A51" s="367" t="s">
        <v>2113</v>
      </c>
      <c r="B51" s="363" t="s">
        <v>540</v>
      </c>
      <c r="C51" s="364" t="s">
        <v>2114</v>
      </c>
      <c r="D51" s="365" t="s">
        <v>1453</v>
      </c>
      <c r="E51" s="366" t="s">
        <v>2115</v>
      </c>
    </row>
    <row r="52" spans="1:5">
      <c r="A52" s="367">
        <v>0</v>
      </c>
      <c r="B52" s="363" t="s">
        <v>540</v>
      </c>
      <c r="C52" s="364" t="s">
        <v>2116</v>
      </c>
      <c r="D52" s="365" t="s">
        <v>1453</v>
      </c>
      <c r="E52" s="366" t="s">
        <v>1453</v>
      </c>
    </row>
    <row r="53" spans="1:5">
      <c r="A53" s="367" t="s">
        <v>2117</v>
      </c>
      <c r="B53" s="363" t="s">
        <v>540</v>
      </c>
      <c r="C53" s="364" t="s">
        <v>1453</v>
      </c>
      <c r="D53" s="365"/>
      <c r="E53" s="366" t="s">
        <v>1453</v>
      </c>
    </row>
    <row r="54" spans="1:5" ht="13.5" thickBot="1">
      <c r="A54" s="368"/>
      <c r="B54" s="369" t="s">
        <v>546</v>
      </c>
      <c r="C54" s="370" t="s">
        <v>425</v>
      </c>
      <c r="D54" s="371"/>
      <c r="E54" s="372"/>
    </row>
    <row r="55" spans="1:5" ht="13.5" thickBot="1">
      <c r="A55" s="358" t="s">
        <v>2118</v>
      </c>
      <c r="B55" s="359" t="s">
        <v>533</v>
      </c>
      <c r="C55" s="360" t="s">
        <v>2119</v>
      </c>
      <c r="D55" s="361" t="s">
        <v>2120</v>
      </c>
      <c r="E55" s="362" t="s">
        <v>2121</v>
      </c>
    </row>
    <row r="56" spans="1:5">
      <c r="A56" s="863" t="s">
        <v>2122</v>
      </c>
      <c r="B56" s="363" t="s">
        <v>538</v>
      </c>
      <c r="C56" s="364" t="s">
        <v>2123</v>
      </c>
      <c r="D56" s="365" t="s">
        <v>2124</v>
      </c>
      <c r="E56" s="366" t="s">
        <v>2125</v>
      </c>
    </row>
    <row r="57" spans="1:5">
      <c r="A57" s="863"/>
      <c r="B57" s="363" t="s">
        <v>540</v>
      </c>
      <c r="C57" s="364" t="s">
        <v>2126</v>
      </c>
      <c r="D57" s="365" t="s">
        <v>2127</v>
      </c>
      <c r="E57" s="366" t="s">
        <v>2128</v>
      </c>
    </row>
    <row r="58" spans="1:5">
      <c r="A58" s="863"/>
      <c r="B58" s="363" t="s">
        <v>540</v>
      </c>
      <c r="C58" s="364" t="s">
        <v>2129</v>
      </c>
      <c r="D58" s="365" t="s">
        <v>1453</v>
      </c>
      <c r="E58" s="366" t="s">
        <v>2130</v>
      </c>
    </row>
    <row r="59" spans="1:5">
      <c r="A59" s="367" t="s">
        <v>2131</v>
      </c>
      <c r="B59" s="363" t="s">
        <v>540</v>
      </c>
      <c r="C59" s="364" t="s">
        <v>2132</v>
      </c>
      <c r="D59" s="365" t="s">
        <v>1453</v>
      </c>
      <c r="E59" s="366" t="s">
        <v>2133</v>
      </c>
    </row>
    <row r="60" spans="1:5">
      <c r="A60" s="367" t="s">
        <v>2134</v>
      </c>
      <c r="B60" s="363" t="s">
        <v>540</v>
      </c>
      <c r="C60" s="364" t="s">
        <v>2135</v>
      </c>
      <c r="D60" s="365" t="s">
        <v>1453</v>
      </c>
      <c r="E60" s="366" t="s">
        <v>1453</v>
      </c>
    </row>
    <row r="61" spans="1:5">
      <c r="A61" s="367">
        <v>0</v>
      </c>
      <c r="B61" s="363" t="s">
        <v>540</v>
      </c>
      <c r="C61" s="364" t="s">
        <v>2136</v>
      </c>
      <c r="D61" s="365" t="s">
        <v>1453</v>
      </c>
      <c r="E61" s="366" t="s">
        <v>1453</v>
      </c>
    </row>
    <row r="62" spans="1:5">
      <c r="A62" s="367" t="s">
        <v>2137</v>
      </c>
      <c r="B62" s="363" t="s">
        <v>540</v>
      </c>
      <c r="C62" s="364" t="s">
        <v>1453</v>
      </c>
      <c r="D62" s="365"/>
      <c r="E62" s="366" t="s">
        <v>1453</v>
      </c>
    </row>
    <row r="63" spans="1:5" ht="13.5" thickBot="1">
      <c r="A63" s="368"/>
      <c r="B63" s="369" t="s">
        <v>546</v>
      </c>
      <c r="C63" s="370" t="s">
        <v>2121</v>
      </c>
      <c r="D63" s="371"/>
      <c r="E63" s="372"/>
    </row>
    <row r="64" spans="1:5" ht="13.5" thickBot="1">
      <c r="A64" s="358" t="s">
        <v>2138</v>
      </c>
      <c r="B64" s="359" t="s">
        <v>533</v>
      </c>
      <c r="C64" s="360" t="s">
        <v>7</v>
      </c>
      <c r="D64" s="361" t="s">
        <v>11</v>
      </c>
      <c r="E64" s="362" t="s">
        <v>13</v>
      </c>
    </row>
    <row r="65" spans="1:5">
      <c r="A65" s="863" t="s">
        <v>2140</v>
      </c>
      <c r="B65" s="363" t="s">
        <v>538</v>
      </c>
      <c r="C65" s="364" t="s">
        <v>8</v>
      </c>
      <c r="D65" s="365" t="s">
        <v>12</v>
      </c>
      <c r="E65" s="366" t="s">
        <v>14</v>
      </c>
    </row>
    <row r="66" spans="1:5">
      <c r="A66" s="863"/>
      <c r="B66" s="363" t="s">
        <v>540</v>
      </c>
      <c r="C66" s="364" t="s">
        <v>9</v>
      </c>
      <c r="D66" s="365" t="s">
        <v>1453</v>
      </c>
      <c r="E66" s="366" t="s">
        <v>15</v>
      </c>
    </row>
    <row r="67" spans="1:5">
      <c r="A67" s="863"/>
      <c r="B67" s="363" t="s">
        <v>540</v>
      </c>
      <c r="C67" s="364" t="s">
        <v>10</v>
      </c>
      <c r="D67" s="365" t="s">
        <v>1453</v>
      </c>
      <c r="E67" s="366" t="s">
        <v>16</v>
      </c>
    </row>
    <row r="68" spans="1:5">
      <c r="A68" s="367" t="s">
        <v>2141</v>
      </c>
      <c r="B68" s="363" t="s">
        <v>540</v>
      </c>
      <c r="C68" s="364" t="s">
        <v>1453</v>
      </c>
      <c r="D68" s="365" t="s">
        <v>1453</v>
      </c>
      <c r="E68" s="366" t="s">
        <v>1453</v>
      </c>
    </row>
    <row r="69" spans="1:5">
      <c r="A69" s="367" t="s">
        <v>2142</v>
      </c>
      <c r="B69" s="363" t="s">
        <v>540</v>
      </c>
      <c r="C69" s="364" t="s">
        <v>1453</v>
      </c>
      <c r="D69" s="365" t="s">
        <v>1453</v>
      </c>
      <c r="E69" s="366" t="s">
        <v>1453</v>
      </c>
    </row>
    <row r="70" spans="1:5">
      <c r="A70" s="367">
        <v>0</v>
      </c>
      <c r="B70" s="363" t="s">
        <v>540</v>
      </c>
      <c r="C70" s="364" t="s">
        <v>1453</v>
      </c>
      <c r="D70" s="365" t="s">
        <v>1453</v>
      </c>
      <c r="E70" s="366" t="s">
        <v>1453</v>
      </c>
    </row>
    <row r="71" spans="1:5">
      <c r="A71" s="367" t="s">
        <v>2143</v>
      </c>
      <c r="B71" s="363" t="s">
        <v>540</v>
      </c>
      <c r="C71" s="364" t="s">
        <v>1453</v>
      </c>
      <c r="D71" s="365"/>
      <c r="E71" s="366" t="s">
        <v>1453</v>
      </c>
    </row>
    <row r="72" spans="1:5" ht="13.5" thickBot="1">
      <c r="A72" s="368"/>
      <c r="B72" s="369" t="s">
        <v>546</v>
      </c>
      <c r="C72" s="370" t="s">
        <v>2139</v>
      </c>
      <c r="D72" s="371"/>
      <c r="E72" s="372"/>
    </row>
    <row r="73" spans="1:5" ht="13.5" thickBot="1">
      <c r="A73" s="358" t="s">
        <v>2144</v>
      </c>
      <c r="B73" s="359" t="s">
        <v>533</v>
      </c>
      <c r="C73" s="360" t="s">
        <v>2145</v>
      </c>
      <c r="D73" s="361" t="s">
        <v>2146</v>
      </c>
      <c r="E73" s="362" t="s">
        <v>2147</v>
      </c>
    </row>
    <row r="74" spans="1:5">
      <c r="A74" s="863" t="s">
        <v>2148</v>
      </c>
      <c r="B74" s="363" t="s">
        <v>538</v>
      </c>
      <c r="C74" s="364" t="s">
        <v>2149</v>
      </c>
      <c r="D74" s="365" t="s">
        <v>2150</v>
      </c>
      <c r="E74" s="366" t="s">
        <v>2151</v>
      </c>
    </row>
    <row r="75" spans="1:5">
      <c r="A75" s="863"/>
      <c r="B75" s="363" t="s">
        <v>540</v>
      </c>
      <c r="C75" s="364" t="s">
        <v>2152</v>
      </c>
      <c r="D75" s="365" t="s">
        <v>1453</v>
      </c>
      <c r="E75" s="366" t="s">
        <v>1453</v>
      </c>
    </row>
    <row r="76" spans="1:5">
      <c r="A76" s="863"/>
      <c r="B76" s="363" t="s">
        <v>540</v>
      </c>
      <c r="C76" s="364" t="s">
        <v>2153</v>
      </c>
      <c r="D76" s="365" t="s">
        <v>1453</v>
      </c>
      <c r="E76" s="366" t="s">
        <v>1453</v>
      </c>
    </row>
    <row r="77" spans="1:5">
      <c r="A77" s="367" t="s">
        <v>2154</v>
      </c>
      <c r="B77" s="363" t="s">
        <v>540</v>
      </c>
      <c r="C77" s="364" t="s">
        <v>2155</v>
      </c>
      <c r="D77" s="365" t="s">
        <v>1453</v>
      </c>
      <c r="E77" s="366" t="s">
        <v>1453</v>
      </c>
    </row>
    <row r="78" spans="1:5">
      <c r="A78" s="367" t="s">
        <v>2156</v>
      </c>
      <c r="B78" s="363" t="s">
        <v>540</v>
      </c>
      <c r="C78" s="364" t="s">
        <v>2157</v>
      </c>
      <c r="D78" s="365" t="s">
        <v>1453</v>
      </c>
      <c r="E78" s="366" t="s">
        <v>1453</v>
      </c>
    </row>
    <row r="79" spans="1:5">
      <c r="A79" s="367">
        <v>0</v>
      </c>
      <c r="B79" s="363" t="s">
        <v>540</v>
      </c>
      <c r="C79" s="364" t="s">
        <v>1453</v>
      </c>
      <c r="D79" s="365" t="s">
        <v>1453</v>
      </c>
      <c r="E79" s="366" t="s">
        <v>1453</v>
      </c>
    </row>
    <row r="80" spans="1:5">
      <c r="A80" s="367" t="s">
        <v>2158</v>
      </c>
      <c r="B80" s="363" t="s">
        <v>540</v>
      </c>
      <c r="C80" s="364" t="s">
        <v>1453</v>
      </c>
      <c r="D80" s="365"/>
      <c r="E80" s="366" t="s">
        <v>1453</v>
      </c>
    </row>
    <row r="81" spans="1:5" ht="13.5" thickBot="1">
      <c r="A81" s="368"/>
      <c r="B81" s="369" t="s">
        <v>546</v>
      </c>
      <c r="C81" s="370" t="s">
        <v>2147</v>
      </c>
      <c r="D81" s="371"/>
      <c r="E81" s="372"/>
    </row>
    <row r="82" spans="1:5" ht="13.5" thickBot="1">
      <c r="A82" s="358" t="s">
        <v>2159</v>
      </c>
      <c r="B82" s="359" t="s">
        <v>533</v>
      </c>
      <c r="C82" s="360" t="s">
        <v>2160</v>
      </c>
      <c r="D82" s="361" t="s">
        <v>2161</v>
      </c>
      <c r="E82" s="362" t="s">
        <v>2162</v>
      </c>
    </row>
    <row r="83" spans="1:5">
      <c r="A83" s="863" t="s">
        <v>2266</v>
      </c>
      <c r="B83" s="363" t="s">
        <v>538</v>
      </c>
      <c r="C83" s="364" t="s">
        <v>2267</v>
      </c>
      <c r="D83" s="365" t="s">
        <v>2268</v>
      </c>
      <c r="E83" s="366" t="s">
        <v>2269</v>
      </c>
    </row>
    <row r="84" spans="1:5">
      <c r="A84" s="863"/>
      <c r="B84" s="363" t="s">
        <v>540</v>
      </c>
      <c r="C84" s="364" t="s">
        <v>2270</v>
      </c>
      <c r="D84" s="365" t="s">
        <v>1453</v>
      </c>
      <c r="E84" s="366" t="s">
        <v>2271</v>
      </c>
    </row>
    <row r="85" spans="1:5">
      <c r="A85" s="863"/>
      <c r="B85" s="363" t="s">
        <v>540</v>
      </c>
      <c r="C85" s="364" t="s">
        <v>2272</v>
      </c>
      <c r="D85" s="365" t="s">
        <v>1453</v>
      </c>
      <c r="E85" s="366" t="s">
        <v>2273</v>
      </c>
    </row>
    <row r="86" spans="1:5">
      <c r="A86" s="367" t="s">
        <v>2274</v>
      </c>
      <c r="B86" s="363" t="s">
        <v>540</v>
      </c>
      <c r="C86" s="364" t="s">
        <v>2269</v>
      </c>
      <c r="D86" s="365" t="s">
        <v>1453</v>
      </c>
      <c r="E86" s="366" t="s">
        <v>1453</v>
      </c>
    </row>
    <row r="87" spans="1:5">
      <c r="A87" s="367" t="s">
        <v>2275</v>
      </c>
      <c r="B87" s="363" t="s">
        <v>540</v>
      </c>
      <c r="C87" s="364" t="s">
        <v>2273</v>
      </c>
      <c r="D87" s="365" t="s">
        <v>1453</v>
      </c>
      <c r="E87" s="366" t="s">
        <v>1453</v>
      </c>
    </row>
    <row r="88" spans="1:5">
      <c r="A88" s="367">
        <v>0</v>
      </c>
      <c r="B88" s="363" t="s">
        <v>540</v>
      </c>
      <c r="C88" s="364" t="s">
        <v>2271</v>
      </c>
      <c r="D88" s="365" t="s">
        <v>1453</v>
      </c>
      <c r="E88" s="366" t="s">
        <v>1453</v>
      </c>
    </row>
    <row r="89" spans="1:5">
      <c r="A89" s="367" t="s">
        <v>2276</v>
      </c>
      <c r="B89" s="363" t="s">
        <v>540</v>
      </c>
      <c r="C89" s="364" t="s">
        <v>1453</v>
      </c>
      <c r="D89" s="365"/>
      <c r="E89" s="366" t="s">
        <v>1453</v>
      </c>
    </row>
    <row r="90" spans="1:5" ht="13.5" thickBot="1">
      <c r="A90" s="368"/>
      <c r="B90" s="369" t="s">
        <v>546</v>
      </c>
      <c r="C90" s="370" t="s">
        <v>2162</v>
      </c>
      <c r="D90" s="371"/>
      <c r="E90" s="372"/>
    </row>
    <row r="91" spans="1:5" ht="13.5" thickBot="1">
      <c r="A91" s="358" t="s">
        <v>2277</v>
      </c>
      <c r="B91" s="359" t="s">
        <v>533</v>
      </c>
      <c r="C91" s="360" t="s">
        <v>2278</v>
      </c>
      <c r="D91" s="361" t="s">
        <v>2279</v>
      </c>
      <c r="E91" s="362" t="s">
        <v>2280</v>
      </c>
    </row>
    <row r="92" spans="1:5">
      <c r="A92" s="862" t="s">
        <v>2281</v>
      </c>
      <c r="B92" s="363" t="s">
        <v>538</v>
      </c>
      <c r="C92" s="364" t="s">
        <v>1453</v>
      </c>
      <c r="D92" s="365" t="s">
        <v>785</v>
      </c>
      <c r="E92" s="366" t="s">
        <v>786</v>
      </c>
    </row>
    <row r="93" spans="1:5">
      <c r="A93" s="862"/>
      <c r="B93" s="363" t="s">
        <v>540</v>
      </c>
      <c r="C93" s="364" t="s">
        <v>787</v>
      </c>
      <c r="D93" s="365" t="s">
        <v>1453</v>
      </c>
      <c r="E93" s="366" t="s">
        <v>1453</v>
      </c>
    </row>
    <row r="94" spans="1:5">
      <c r="A94" s="862"/>
      <c r="B94" s="363" t="s">
        <v>540</v>
      </c>
      <c r="C94" s="364" t="s">
        <v>788</v>
      </c>
      <c r="D94" s="365" t="s">
        <v>1453</v>
      </c>
      <c r="E94" s="366" t="s">
        <v>1453</v>
      </c>
    </row>
    <row r="95" spans="1:5">
      <c r="A95" s="367" t="s">
        <v>789</v>
      </c>
      <c r="B95" s="363" t="s">
        <v>540</v>
      </c>
      <c r="C95" s="364" t="s">
        <v>790</v>
      </c>
      <c r="D95" s="365" t="s">
        <v>1453</v>
      </c>
      <c r="E95" s="366" t="s">
        <v>1453</v>
      </c>
    </row>
    <row r="96" spans="1:5">
      <c r="A96" s="367" t="s">
        <v>791</v>
      </c>
      <c r="B96" s="363" t="s">
        <v>540</v>
      </c>
      <c r="C96" s="364" t="s">
        <v>1453</v>
      </c>
      <c r="D96" s="365" t="s">
        <v>1453</v>
      </c>
      <c r="E96" s="366" t="s">
        <v>1453</v>
      </c>
    </row>
    <row r="97" spans="1:5">
      <c r="A97" s="367">
        <v>0</v>
      </c>
      <c r="B97" s="363" t="s">
        <v>540</v>
      </c>
      <c r="C97" s="364" t="s">
        <v>1453</v>
      </c>
      <c r="D97" s="365" t="s">
        <v>1453</v>
      </c>
      <c r="E97" s="366" t="s">
        <v>1453</v>
      </c>
    </row>
    <row r="98" spans="1:5">
      <c r="A98" s="367" t="s">
        <v>792</v>
      </c>
      <c r="B98" s="363" t="s">
        <v>540</v>
      </c>
      <c r="C98" s="364" t="s">
        <v>1453</v>
      </c>
      <c r="D98" s="365"/>
      <c r="E98" s="366" t="s">
        <v>1453</v>
      </c>
    </row>
    <row r="99" spans="1:5" ht="13.5" thickBot="1">
      <c r="A99" s="368"/>
      <c r="B99" s="369" t="s">
        <v>546</v>
      </c>
      <c r="C99" s="370" t="s">
        <v>2280</v>
      </c>
      <c r="D99" s="371"/>
      <c r="E99" s="372"/>
    </row>
    <row r="100" spans="1:5" ht="13.5" thickBot="1">
      <c r="A100" s="358" t="s">
        <v>793</v>
      </c>
      <c r="B100" s="359" t="s">
        <v>533</v>
      </c>
      <c r="C100" s="360" t="s">
        <v>794</v>
      </c>
      <c r="D100" s="361" t="s">
        <v>795</v>
      </c>
      <c r="E100" s="362" t="s">
        <v>796</v>
      </c>
    </row>
    <row r="101" spans="1:5">
      <c r="A101" s="863" t="s">
        <v>797</v>
      </c>
      <c r="B101" s="363" t="s">
        <v>538</v>
      </c>
      <c r="C101" s="364" t="s">
        <v>798</v>
      </c>
      <c r="D101" s="365" t="s">
        <v>799</v>
      </c>
      <c r="E101" s="366" t="s">
        <v>800</v>
      </c>
    </row>
    <row r="102" spans="1:5">
      <c r="A102" s="863"/>
      <c r="B102" s="363" t="s">
        <v>540</v>
      </c>
      <c r="C102" s="364" t="s">
        <v>801</v>
      </c>
      <c r="D102" s="365" t="s">
        <v>1453</v>
      </c>
      <c r="E102" s="366" t="s">
        <v>802</v>
      </c>
    </row>
    <row r="103" spans="1:5">
      <c r="A103" s="863"/>
      <c r="B103" s="363" t="s">
        <v>540</v>
      </c>
      <c r="C103" s="364" t="s">
        <v>803</v>
      </c>
      <c r="D103" s="365" t="s">
        <v>1453</v>
      </c>
      <c r="E103" s="366" t="s">
        <v>804</v>
      </c>
    </row>
    <row r="104" spans="1:5">
      <c r="A104" s="367" t="s">
        <v>805</v>
      </c>
      <c r="B104" s="363" t="s">
        <v>540</v>
      </c>
      <c r="C104" s="364" t="s">
        <v>1453</v>
      </c>
      <c r="D104" s="365" t="s">
        <v>1453</v>
      </c>
      <c r="E104" s="366" t="s">
        <v>1453</v>
      </c>
    </row>
    <row r="105" spans="1:5">
      <c r="A105" s="367" t="s">
        <v>806</v>
      </c>
      <c r="B105" s="363" t="s">
        <v>540</v>
      </c>
      <c r="C105" s="364" t="s">
        <v>1453</v>
      </c>
      <c r="D105" s="365" t="s">
        <v>1453</v>
      </c>
      <c r="E105" s="366" t="s">
        <v>1453</v>
      </c>
    </row>
    <row r="106" spans="1:5">
      <c r="A106" s="367">
        <v>0</v>
      </c>
      <c r="B106" s="363" t="s">
        <v>540</v>
      </c>
      <c r="C106" s="364" t="s">
        <v>1453</v>
      </c>
      <c r="D106" s="365" t="s">
        <v>1453</v>
      </c>
      <c r="E106" s="366" t="s">
        <v>1453</v>
      </c>
    </row>
    <row r="107" spans="1:5">
      <c r="A107" s="367" t="s">
        <v>807</v>
      </c>
      <c r="B107" s="363" t="s">
        <v>540</v>
      </c>
      <c r="C107" s="364" t="s">
        <v>1453</v>
      </c>
      <c r="D107" s="365"/>
      <c r="E107" s="366" t="s">
        <v>1453</v>
      </c>
    </row>
    <row r="108" spans="1:5" ht="13.5" thickBot="1">
      <c r="A108" s="368"/>
      <c r="B108" s="369" t="s">
        <v>546</v>
      </c>
      <c r="C108" s="370" t="s">
        <v>796</v>
      </c>
      <c r="D108" s="371"/>
      <c r="E108" s="372"/>
    </row>
    <row r="109" spans="1:5" ht="13.5" thickBot="1">
      <c r="A109" s="358" t="s">
        <v>808</v>
      </c>
      <c r="B109" s="359" t="s">
        <v>533</v>
      </c>
      <c r="C109" s="360" t="s">
        <v>809</v>
      </c>
      <c r="D109" s="361" t="s">
        <v>810</v>
      </c>
      <c r="E109" s="362" t="s">
        <v>811</v>
      </c>
    </row>
    <row r="110" spans="1:5">
      <c r="A110" s="864" t="s">
        <v>812</v>
      </c>
      <c r="B110" s="363" t="s">
        <v>538</v>
      </c>
      <c r="C110" s="364" t="s">
        <v>813</v>
      </c>
      <c r="D110" s="365" t="s">
        <v>814</v>
      </c>
      <c r="E110" s="366" t="s">
        <v>815</v>
      </c>
    </row>
    <row r="111" spans="1:5">
      <c r="A111" s="864"/>
      <c r="B111" s="363" t="s">
        <v>540</v>
      </c>
      <c r="C111" s="364" t="s">
        <v>816</v>
      </c>
      <c r="D111" s="365" t="s">
        <v>1453</v>
      </c>
      <c r="E111" s="366" t="s">
        <v>2420</v>
      </c>
    </row>
    <row r="112" spans="1:5">
      <c r="A112" s="864"/>
      <c r="B112" s="363" t="s">
        <v>540</v>
      </c>
      <c r="C112" s="364" t="s">
        <v>2421</v>
      </c>
      <c r="D112" s="365" t="s">
        <v>1453</v>
      </c>
      <c r="E112" s="366" t="s">
        <v>2422</v>
      </c>
    </row>
    <row r="113" spans="1:5">
      <c r="A113" s="367" t="s">
        <v>2423</v>
      </c>
      <c r="B113" s="363" t="s">
        <v>540</v>
      </c>
      <c r="C113" s="364" t="s">
        <v>1453</v>
      </c>
      <c r="D113" s="365" t="s">
        <v>1453</v>
      </c>
      <c r="E113" s="366" t="s">
        <v>1453</v>
      </c>
    </row>
    <row r="114" spans="1:5">
      <c r="A114" s="367" t="s">
        <v>908</v>
      </c>
      <c r="B114" s="363" t="s">
        <v>540</v>
      </c>
      <c r="C114" s="364" t="s">
        <v>909</v>
      </c>
      <c r="D114" s="365" t="s">
        <v>1453</v>
      </c>
      <c r="E114" s="366" t="s">
        <v>1453</v>
      </c>
    </row>
    <row r="115" spans="1:5">
      <c r="A115" s="367">
        <v>0</v>
      </c>
      <c r="B115" s="363" t="s">
        <v>540</v>
      </c>
      <c r="C115" s="364" t="s">
        <v>910</v>
      </c>
      <c r="D115" s="365" t="s">
        <v>1453</v>
      </c>
      <c r="E115" s="366" t="s">
        <v>1453</v>
      </c>
    </row>
    <row r="116" spans="1:5">
      <c r="A116" s="367" t="s">
        <v>911</v>
      </c>
      <c r="B116" s="363" t="s">
        <v>540</v>
      </c>
      <c r="C116" s="364" t="s">
        <v>1453</v>
      </c>
      <c r="D116" s="365"/>
      <c r="E116" s="366" t="s">
        <v>1453</v>
      </c>
    </row>
    <row r="117" spans="1:5" ht="13.5" thickBot="1">
      <c r="A117" s="368"/>
      <c r="B117" s="369" t="s">
        <v>546</v>
      </c>
      <c r="C117" s="370" t="s">
        <v>811</v>
      </c>
      <c r="D117" s="371"/>
      <c r="E117" s="372"/>
    </row>
    <row r="118" spans="1:5" ht="13.5" thickBot="1">
      <c r="A118" s="358" t="s">
        <v>912</v>
      </c>
      <c r="B118" s="359" t="s">
        <v>533</v>
      </c>
      <c r="C118" s="360" t="s">
        <v>913</v>
      </c>
      <c r="D118" s="361" t="s">
        <v>914</v>
      </c>
      <c r="E118" s="372" t="s">
        <v>915</v>
      </c>
    </row>
    <row r="119" spans="1:5">
      <c r="A119" s="865" t="s">
        <v>1453</v>
      </c>
      <c r="B119" s="363" t="s">
        <v>538</v>
      </c>
      <c r="C119" s="364" t="s">
        <v>916</v>
      </c>
      <c r="D119" s="365" t="s">
        <v>917</v>
      </c>
      <c r="E119" s="366" t="s">
        <v>918</v>
      </c>
    </row>
    <row r="120" spans="1:5">
      <c r="A120" s="865"/>
      <c r="B120" s="363" t="s">
        <v>540</v>
      </c>
      <c r="C120" s="364" t="s">
        <v>919</v>
      </c>
      <c r="D120" s="365" t="s">
        <v>920</v>
      </c>
      <c r="E120" s="366" t="s">
        <v>921</v>
      </c>
    </row>
    <row r="121" spans="1:5">
      <c r="A121" s="865"/>
      <c r="B121" s="363" t="s">
        <v>540</v>
      </c>
      <c r="C121" s="364" t="s">
        <v>922</v>
      </c>
      <c r="D121" s="365" t="s">
        <v>923</v>
      </c>
      <c r="E121" s="366" t="s">
        <v>924</v>
      </c>
    </row>
    <row r="122" spans="1:5">
      <c r="A122" s="367">
        <v>0</v>
      </c>
      <c r="B122" s="363" t="s">
        <v>540</v>
      </c>
      <c r="C122" s="364" t="s">
        <v>925</v>
      </c>
      <c r="D122" s="365" t="s">
        <v>1453</v>
      </c>
      <c r="E122" s="366" t="s">
        <v>926</v>
      </c>
    </row>
    <row r="123" spans="1:5">
      <c r="A123" s="367">
        <v>0</v>
      </c>
      <c r="B123" s="363" t="s">
        <v>540</v>
      </c>
      <c r="C123" s="364" t="s">
        <v>927</v>
      </c>
      <c r="D123" s="365" t="s">
        <v>1453</v>
      </c>
      <c r="E123" s="366" t="s">
        <v>1453</v>
      </c>
    </row>
    <row r="124" spans="1:5">
      <c r="A124" s="367"/>
      <c r="B124" s="363" t="s">
        <v>540</v>
      </c>
      <c r="C124" s="364" t="s">
        <v>1453</v>
      </c>
      <c r="D124" s="365"/>
      <c r="E124" s="366"/>
    </row>
    <row r="125" spans="1:5" ht="13.5" thickBot="1">
      <c r="A125" s="368"/>
      <c r="B125" s="369" t="s">
        <v>546</v>
      </c>
      <c r="C125" s="370" t="s">
        <v>915</v>
      </c>
      <c r="D125" s="371"/>
      <c r="E125" s="372"/>
    </row>
    <row r="126" spans="1:5" ht="13.5" thickBot="1">
      <c r="A126" s="358" t="s">
        <v>928</v>
      </c>
      <c r="B126" s="359" t="s">
        <v>533</v>
      </c>
      <c r="C126" s="360" t="s">
        <v>929</v>
      </c>
      <c r="D126" s="361" t="s">
        <v>930</v>
      </c>
      <c r="E126" s="362" t="s">
        <v>1453</v>
      </c>
    </row>
    <row r="127" spans="1:5">
      <c r="A127" s="864" t="s">
        <v>931</v>
      </c>
      <c r="B127" s="363" t="s">
        <v>538</v>
      </c>
      <c r="C127" s="364" t="s">
        <v>1453</v>
      </c>
      <c r="D127" s="365" t="s">
        <v>1453</v>
      </c>
      <c r="E127" s="366" t="s">
        <v>932</v>
      </c>
    </row>
    <row r="128" spans="1:5">
      <c r="A128" s="864"/>
      <c r="B128" s="363" t="s">
        <v>540</v>
      </c>
      <c r="C128" s="364" t="s">
        <v>933</v>
      </c>
      <c r="D128" s="365" t="s">
        <v>1453</v>
      </c>
      <c r="E128" s="366" t="s">
        <v>1453</v>
      </c>
    </row>
    <row r="129" spans="1:5">
      <c r="A129" s="864"/>
      <c r="B129" s="363" t="s">
        <v>540</v>
      </c>
      <c r="C129" s="364" t="s">
        <v>934</v>
      </c>
      <c r="D129" s="365" t="s">
        <v>1453</v>
      </c>
      <c r="E129" s="366" t="s">
        <v>1453</v>
      </c>
    </row>
    <row r="130" spans="1:5">
      <c r="A130" s="367" t="s">
        <v>935</v>
      </c>
      <c r="B130" s="363" t="s">
        <v>540</v>
      </c>
      <c r="C130" s="364" t="s">
        <v>1220</v>
      </c>
      <c r="D130" s="365" t="s">
        <v>1453</v>
      </c>
      <c r="E130" s="366" t="s">
        <v>1453</v>
      </c>
    </row>
    <row r="131" spans="1:5">
      <c r="A131" s="367" t="s">
        <v>1221</v>
      </c>
      <c r="B131" s="363" t="s">
        <v>540</v>
      </c>
      <c r="C131" s="364" t="s">
        <v>1222</v>
      </c>
      <c r="D131" s="365" t="s">
        <v>1453</v>
      </c>
      <c r="E131" s="366" t="s">
        <v>1453</v>
      </c>
    </row>
    <row r="132" spans="1:5">
      <c r="A132" s="367">
        <v>0</v>
      </c>
      <c r="B132" s="363" t="s">
        <v>540</v>
      </c>
      <c r="C132" s="364" t="s">
        <v>1453</v>
      </c>
      <c r="D132" s="365" t="s">
        <v>1453</v>
      </c>
      <c r="E132" s="366" t="s">
        <v>1453</v>
      </c>
    </row>
    <row r="133" spans="1:5">
      <c r="A133" s="367"/>
      <c r="B133" s="363" t="s">
        <v>540</v>
      </c>
      <c r="C133" s="364" t="s">
        <v>1453</v>
      </c>
      <c r="D133" s="365"/>
      <c r="E133" s="366" t="s">
        <v>1453</v>
      </c>
    </row>
    <row r="134" spans="1:5" ht="13.5" thickBot="1">
      <c r="A134" s="368"/>
      <c r="B134" s="369" t="s">
        <v>546</v>
      </c>
      <c r="C134" s="370" t="s">
        <v>1453</v>
      </c>
      <c r="D134" s="371"/>
      <c r="E134" s="372"/>
    </row>
    <row r="135" spans="1:5" ht="13.5" thickBot="1">
      <c r="A135" s="358" t="s">
        <v>1223</v>
      </c>
      <c r="B135" s="359" t="s">
        <v>533</v>
      </c>
      <c r="C135" s="360" t="s">
        <v>1224</v>
      </c>
      <c r="D135" s="361" t="s">
        <v>1225</v>
      </c>
      <c r="E135" s="362" t="s">
        <v>1226</v>
      </c>
    </row>
    <row r="136" spans="1:5">
      <c r="A136" s="866" t="s">
        <v>1227</v>
      </c>
      <c r="B136" s="363" t="s">
        <v>538</v>
      </c>
      <c r="C136" s="364" t="s">
        <v>1226</v>
      </c>
      <c r="D136" s="365" t="s">
        <v>1228</v>
      </c>
      <c r="E136" s="366" t="s">
        <v>1229</v>
      </c>
    </row>
    <row r="137" spans="1:5">
      <c r="A137" s="866"/>
      <c r="B137" s="363" t="s">
        <v>540</v>
      </c>
      <c r="C137" s="364" t="s">
        <v>1230</v>
      </c>
      <c r="D137" s="365" t="s">
        <v>1453</v>
      </c>
      <c r="E137" s="366" t="s">
        <v>1231</v>
      </c>
    </row>
    <row r="138" spans="1:5">
      <c r="A138" s="866"/>
      <c r="B138" s="363" t="s">
        <v>540</v>
      </c>
      <c r="C138" s="364" t="s">
        <v>1232</v>
      </c>
      <c r="D138" s="365" t="s">
        <v>1453</v>
      </c>
      <c r="E138" s="366" t="s">
        <v>1233</v>
      </c>
    </row>
    <row r="139" spans="1:5">
      <c r="A139" s="367" t="s">
        <v>1234</v>
      </c>
      <c r="B139" s="363" t="s">
        <v>540</v>
      </c>
      <c r="C139" s="364" t="s">
        <v>1235</v>
      </c>
      <c r="D139" s="365" t="s">
        <v>1453</v>
      </c>
      <c r="E139" s="366" t="s">
        <v>1236</v>
      </c>
    </row>
    <row r="140" spans="1:5">
      <c r="A140" s="367" t="s">
        <v>1237</v>
      </c>
      <c r="B140" s="363" t="s">
        <v>540</v>
      </c>
      <c r="C140" s="364" t="s">
        <v>1238</v>
      </c>
      <c r="D140" s="365" t="s">
        <v>1453</v>
      </c>
      <c r="E140" s="366" t="s">
        <v>1239</v>
      </c>
    </row>
    <row r="141" spans="1:5">
      <c r="A141" s="367">
        <v>0</v>
      </c>
      <c r="B141" s="363" t="s">
        <v>540</v>
      </c>
      <c r="C141" s="364" t="s">
        <v>1240</v>
      </c>
      <c r="D141" s="365" t="s">
        <v>1453</v>
      </c>
      <c r="E141" s="366" t="s">
        <v>1453</v>
      </c>
    </row>
    <row r="142" spans="1:5">
      <c r="A142" s="367" t="s">
        <v>1241</v>
      </c>
      <c r="B142" s="363" t="s">
        <v>540</v>
      </c>
      <c r="C142" s="364" t="s">
        <v>1242</v>
      </c>
      <c r="D142" s="365"/>
      <c r="E142" s="366" t="s">
        <v>1453</v>
      </c>
    </row>
    <row r="143" spans="1:5">
      <c r="A143" s="367"/>
      <c r="B143" s="363" t="s">
        <v>540</v>
      </c>
      <c r="C143" s="364" t="s">
        <v>1453</v>
      </c>
      <c r="D143" s="365"/>
      <c r="E143" s="366"/>
    </row>
    <row r="144" spans="1:5" ht="13.5" thickBot="1">
      <c r="A144" s="368"/>
      <c r="B144" s="369" t="s">
        <v>546</v>
      </c>
      <c r="C144" s="370" t="s">
        <v>1226</v>
      </c>
      <c r="D144" s="371"/>
      <c r="E144" s="372"/>
    </row>
    <row r="145" spans="1:5" ht="13.5" thickBot="1">
      <c r="A145" s="358" t="s">
        <v>1243</v>
      </c>
      <c r="B145" s="359" t="s">
        <v>533</v>
      </c>
      <c r="C145" s="360" t="s">
        <v>1244</v>
      </c>
      <c r="D145" s="361" t="s">
        <v>1245</v>
      </c>
      <c r="E145" s="362" t="s">
        <v>1701</v>
      </c>
    </row>
    <row r="146" spans="1:5">
      <c r="A146" s="864" t="s">
        <v>1246</v>
      </c>
      <c r="B146" s="363" t="s">
        <v>538</v>
      </c>
      <c r="C146" s="364" t="s">
        <v>1247</v>
      </c>
      <c r="D146" s="365" t="s">
        <v>1248</v>
      </c>
      <c r="E146" s="366" t="s">
        <v>1249</v>
      </c>
    </row>
    <row r="147" spans="1:5">
      <c r="A147" s="864"/>
      <c r="B147" s="363" t="s">
        <v>540</v>
      </c>
      <c r="C147" s="364" t="s">
        <v>1250</v>
      </c>
      <c r="D147" s="365" t="s">
        <v>1251</v>
      </c>
      <c r="E147" s="366" t="s">
        <v>1453</v>
      </c>
    </row>
    <row r="148" spans="1:5">
      <c r="A148" s="864"/>
      <c r="B148" s="363" t="s">
        <v>540</v>
      </c>
      <c r="C148" s="364" t="s">
        <v>1252</v>
      </c>
      <c r="D148" s="365" t="s">
        <v>1453</v>
      </c>
      <c r="E148" s="366" t="s">
        <v>1453</v>
      </c>
    </row>
    <row r="149" spans="1:5">
      <c r="A149" s="367" t="s">
        <v>1253</v>
      </c>
      <c r="B149" s="363" t="s">
        <v>540</v>
      </c>
      <c r="C149" s="364" t="s">
        <v>1254</v>
      </c>
      <c r="D149" s="365" t="s">
        <v>1453</v>
      </c>
      <c r="E149" s="366" t="s">
        <v>1453</v>
      </c>
    </row>
    <row r="150" spans="1:5">
      <c r="A150" s="367" t="s">
        <v>1255</v>
      </c>
      <c r="B150" s="363" t="s">
        <v>540</v>
      </c>
      <c r="C150" s="364" t="s">
        <v>1453</v>
      </c>
      <c r="D150" s="365" t="s">
        <v>1453</v>
      </c>
      <c r="E150" s="366" t="s">
        <v>1453</v>
      </c>
    </row>
    <row r="151" spans="1:5">
      <c r="A151" s="367">
        <v>0</v>
      </c>
      <c r="B151" s="363" t="s">
        <v>540</v>
      </c>
      <c r="C151" s="364" t="s">
        <v>1453</v>
      </c>
      <c r="D151" s="365" t="s">
        <v>1453</v>
      </c>
      <c r="E151" s="366" t="s">
        <v>1453</v>
      </c>
    </row>
    <row r="152" spans="1:5">
      <c r="A152" s="367" t="s">
        <v>1256</v>
      </c>
      <c r="B152" s="363" t="s">
        <v>540</v>
      </c>
      <c r="C152" s="364" t="s">
        <v>1453</v>
      </c>
      <c r="D152" s="365"/>
      <c r="E152" s="366" t="s">
        <v>1453</v>
      </c>
    </row>
    <row r="153" spans="1:5" ht="13.5" thickBot="1">
      <c r="A153" s="368"/>
      <c r="B153" s="369" t="s">
        <v>546</v>
      </c>
      <c r="C153" s="370" t="s">
        <v>1698</v>
      </c>
      <c r="D153" s="371"/>
      <c r="E153" s="372"/>
    </row>
    <row r="154" spans="1:5" ht="13.5" thickBot="1">
      <c r="A154" s="358" t="s">
        <v>1257</v>
      </c>
      <c r="B154" s="359" t="s">
        <v>533</v>
      </c>
      <c r="C154" s="360" t="s">
        <v>1258</v>
      </c>
      <c r="D154" s="361" t="s">
        <v>1259</v>
      </c>
      <c r="E154" s="362" t="s">
        <v>1260</v>
      </c>
    </row>
    <row r="155" spans="1:5">
      <c r="A155" s="864" t="s">
        <v>1261</v>
      </c>
      <c r="B155" s="363" t="s">
        <v>538</v>
      </c>
      <c r="C155" s="364" t="s">
        <v>1453</v>
      </c>
      <c r="D155" s="365" t="s">
        <v>1262</v>
      </c>
      <c r="E155" s="366" t="s">
        <v>1263</v>
      </c>
    </row>
    <row r="156" spans="1:5">
      <c r="A156" s="864"/>
      <c r="B156" s="363" t="s">
        <v>540</v>
      </c>
      <c r="C156" s="364" t="s">
        <v>1264</v>
      </c>
      <c r="D156" s="365" t="s">
        <v>1453</v>
      </c>
      <c r="E156" s="366" t="s">
        <v>1453</v>
      </c>
    </row>
    <row r="157" spans="1:5">
      <c r="A157" s="864"/>
      <c r="B157" s="363" t="s">
        <v>540</v>
      </c>
      <c r="C157" s="364" t="s">
        <v>1263</v>
      </c>
      <c r="D157" s="365" t="s">
        <v>1453</v>
      </c>
      <c r="E157" s="366" t="s">
        <v>1453</v>
      </c>
    </row>
    <row r="158" spans="1:5">
      <c r="A158" s="367" t="s">
        <v>1265</v>
      </c>
      <c r="B158" s="363" t="s">
        <v>540</v>
      </c>
      <c r="C158" s="364" t="s">
        <v>1267</v>
      </c>
      <c r="D158" s="365" t="s">
        <v>1453</v>
      </c>
      <c r="E158" s="366" t="s">
        <v>1453</v>
      </c>
    </row>
    <row r="159" spans="1:5">
      <c r="A159" s="367" t="s">
        <v>1266</v>
      </c>
      <c r="B159" s="363" t="s">
        <v>540</v>
      </c>
      <c r="C159" s="364" t="s">
        <v>1268</v>
      </c>
      <c r="D159" s="365" t="s">
        <v>1453</v>
      </c>
      <c r="E159" s="366" t="s">
        <v>1453</v>
      </c>
    </row>
    <row r="160" spans="1:5">
      <c r="A160" s="367">
        <v>0</v>
      </c>
      <c r="B160" s="363" t="s">
        <v>540</v>
      </c>
      <c r="C160" s="364" t="s">
        <v>1270</v>
      </c>
      <c r="D160" s="365" t="s">
        <v>1453</v>
      </c>
      <c r="E160" s="366" t="s">
        <v>1453</v>
      </c>
    </row>
    <row r="161" spans="1:5">
      <c r="A161" s="367" t="s">
        <v>1269</v>
      </c>
      <c r="B161" s="363" t="s">
        <v>540</v>
      </c>
      <c r="D161" s="365"/>
      <c r="E161" s="366" t="s">
        <v>1453</v>
      </c>
    </row>
    <row r="162" spans="1:5" ht="13.5" thickBot="1">
      <c r="A162" s="368"/>
      <c r="B162" s="369" t="s">
        <v>546</v>
      </c>
      <c r="C162" s="370" t="s">
        <v>1260</v>
      </c>
      <c r="D162" s="371"/>
      <c r="E162" s="372"/>
    </row>
    <row r="163" spans="1:5" ht="13.5" thickBot="1">
      <c r="A163" s="358" t="s">
        <v>1271</v>
      </c>
      <c r="B163" s="359" t="s">
        <v>533</v>
      </c>
      <c r="C163" s="360" t="s">
        <v>1272</v>
      </c>
      <c r="D163" s="361" t="s">
        <v>1273</v>
      </c>
      <c r="E163" s="362" t="s">
        <v>1274</v>
      </c>
    </row>
    <row r="164" spans="1:5">
      <c r="A164" s="864" t="s">
        <v>1275</v>
      </c>
      <c r="B164" s="363" t="s">
        <v>538</v>
      </c>
      <c r="C164" s="364" t="s">
        <v>1453</v>
      </c>
      <c r="D164" s="365" t="s">
        <v>1276</v>
      </c>
      <c r="E164" s="366" t="s">
        <v>1277</v>
      </c>
    </row>
    <row r="165" spans="1:5">
      <c r="A165" s="864"/>
      <c r="B165" s="363" t="s">
        <v>540</v>
      </c>
      <c r="C165" s="364" t="s">
        <v>1278</v>
      </c>
      <c r="D165" s="365" t="s">
        <v>1453</v>
      </c>
      <c r="E165" s="366" t="s">
        <v>1279</v>
      </c>
    </row>
    <row r="166" spans="1:5">
      <c r="A166" s="864"/>
      <c r="B166" s="363" t="s">
        <v>540</v>
      </c>
      <c r="C166" s="364" t="s">
        <v>1280</v>
      </c>
      <c r="D166" s="365" t="s">
        <v>1453</v>
      </c>
      <c r="E166" s="366" t="s">
        <v>1453</v>
      </c>
    </row>
    <row r="167" spans="1:5">
      <c r="A167" s="367" t="s">
        <v>1281</v>
      </c>
      <c r="B167" s="363" t="s">
        <v>540</v>
      </c>
      <c r="C167" s="364" t="s">
        <v>1282</v>
      </c>
      <c r="D167" s="365" t="s">
        <v>1453</v>
      </c>
      <c r="E167" s="366" t="s">
        <v>1453</v>
      </c>
    </row>
    <row r="168" spans="1:5">
      <c r="A168" s="367" t="s">
        <v>1283</v>
      </c>
      <c r="B168" s="363" t="s">
        <v>540</v>
      </c>
      <c r="C168" s="364" t="s">
        <v>1453</v>
      </c>
      <c r="D168" s="365" t="s">
        <v>1453</v>
      </c>
      <c r="E168" s="366" t="s">
        <v>1453</v>
      </c>
    </row>
    <row r="169" spans="1:5">
      <c r="A169" s="367">
        <v>0</v>
      </c>
      <c r="B169" s="363" t="s">
        <v>540</v>
      </c>
      <c r="C169" s="364" t="s">
        <v>1453</v>
      </c>
      <c r="D169" s="365" t="s">
        <v>1453</v>
      </c>
      <c r="E169" s="366" t="s">
        <v>1453</v>
      </c>
    </row>
    <row r="170" spans="1:5">
      <c r="A170" s="367" t="s">
        <v>1284</v>
      </c>
      <c r="B170" s="363" t="s">
        <v>540</v>
      </c>
      <c r="C170" s="364" t="s">
        <v>1453</v>
      </c>
      <c r="D170" s="365"/>
      <c r="E170" s="366" t="s">
        <v>1453</v>
      </c>
    </row>
    <row r="171" spans="1:5" ht="13.5" thickBot="1">
      <c r="A171" s="368"/>
      <c r="B171" s="369" t="s">
        <v>546</v>
      </c>
      <c r="C171" s="370" t="s">
        <v>1274</v>
      </c>
      <c r="D171" s="371"/>
      <c r="E171" s="372"/>
    </row>
    <row r="172" spans="1:5" ht="13.5" thickBot="1">
      <c r="A172" s="358" t="s">
        <v>1285</v>
      </c>
      <c r="B172" s="359" t="s">
        <v>533</v>
      </c>
      <c r="C172" s="360" t="s">
        <v>1286</v>
      </c>
      <c r="D172" s="361" t="s">
        <v>1287</v>
      </c>
      <c r="E172" s="362" t="s">
        <v>1286</v>
      </c>
    </row>
    <row r="173" spans="1:5">
      <c r="A173" s="866" t="s">
        <v>1288</v>
      </c>
      <c r="B173" s="363" t="s">
        <v>538</v>
      </c>
      <c r="C173" s="364" t="s">
        <v>1289</v>
      </c>
      <c r="D173" s="365" t="s">
        <v>1290</v>
      </c>
      <c r="E173" s="366" t="s">
        <v>1291</v>
      </c>
    </row>
    <row r="174" spans="1:5">
      <c r="A174" s="866"/>
      <c r="B174" s="363" t="s">
        <v>540</v>
      </c>
      <c r="C174" s="364" t="s">
        <v>1292</v>
      </c>
      <c r="D174" s="365" t="s">
        <v>1453</v>
      </c>
      <c r="E174" s="366" t="s">
        <v>1453</v>
      </c>
    </row>
    <row r="175" spans="1:5">
      <c r="A175" s="866"/>
      <c r="B175" s="363" t="s">
        <v>540</v>
      </c>
      <c r="C175" s="364" t="s">
        <v>1293</v>
      </c>
      <c r="D175" s="365" t="s">
        <v>1453</v>
      </c>
      <c r="E175" s="366" t="s">
        <v>1453</v>
      </c>
    </row>
    <row r="176" spans="1:5">
      <c r="A176" s="367" t="s">
        <v>1294</v>
      </c>
      <c r="B176" s="363" t="s">
        <v>540</v>
      </c>
      <c r="C176" s="364" t="s">
        <v>1295</v>
      </c>
      <c r="D176" s="365" t="s">
        <v>1453</v>
      </c>
      <c r="E176" s="366" t="s">
        <v>1453</v>
      </c>
    </row>
    <row r="177" spans="1:5">
      <c r="A177" s="367" t="s">
        <v>1296</v>
      </c>
      <c r="B177" s="363" t="s">
        <v>540</v>
      </c>
      <c r="C177" s="364" t="s">
        <v>1453</v>
      </c>
      <c r="D177" s="365" t="s">
        <v>1453</v>
      </c>
      <c r="E177" s="366" t="s">
        <v>1453</v>
      </c>
    </row>
    <row r="178" spans="1:5">
      <c r="A178" s="367">
        <v>0</v>
      </c>
      <c r="B178" s="363" t="s">
        <v>540</v>
      </c>
      <c r="C178" s="364" t="s">
        <v>1453</v>
      </c>
      <c r="D178" s="365" t="s">
        <v>1453</v>
      </c>
      <c r="E178" s="366" t="s">
        <v>1453</v>
      </c>
    </row>
    <row r="179" spans="1:5">
      <c r="A179" s="367" t="s">
        <v>1297</v>
      </c>
      <c r="B179" s="363" t="s">
        <v>540</v>
      </c>
      <c r="C179" s="364" t="s">
        <v>1453</v>
      </c>
      <c r="D179" s="365"/>
      <c r="E179" s="366" t="s">
        <v>1453</v>
      </c>
    </row>
    <row r="180" spans="1:5" ht="13.5" thickBot="1">
      <c r="A180" s="368"/>
      <c r="B180" s="369" t="s">
        <v>546</v>
      </c>
      <c r="C180" s="370" t="s">
        <v>1286</v>
      </c>
      <c r="D180" s="371"/>
      <c r="E180" s="372"/>
    </row>
    <row r="181" spans="1:5" ht="13.5" thickBot="1">
      <c r="A181" s="358" t="s">
        <v>1298</v>
      </c>
      <c r="B181" s="359" t="s">
        <v>533</v>
      </c>
      <c r="C181" s="360" t="s">
        <v>1299</v>
      </c>
      <c r="D181" s="361" t="s">
        <v>1300</v>
      </c>
      <c r="E181" s="362" t="s">
        <v>1301</v>
      </c>
    </row>
    <row r="182" spans="1:5">
      <c r="A182" s="864" t="s">
        <v>1302</v>
      </c>
      <c r="B182" s="363" t="s">
        <v>538</v>
      </c>
      <c r="C182" s="364" t="s">
        <v>1303</v>
      </c>
      <c r="D182" s="365" t="s">
        <v>1304</v>
      </c>
      <c r="E182" s="366" t="s">
        <v>1305</v>
      </c>
    </row>
    <row r="183" spans="1:5">
      <c r="A183" s="864"/>
      <c r="B183" s="363" t="s">
        <v>540</v>
      </c>
      <c r="C183" s="364" t="s">
        <v>1307</v>
      </c>
      <c r="D183" s="365" t="s">
        <v>1453</v>
      </c>
      <c r="E183" s="366" t="s">
        <v>1306</v>
      </c>
    </row>
    <row r="184" spans="1:5">
      <c r="A184" s="864"/>
      <c r="B184" s="363" t="s">
        <v>540</v>
      </c>
      <c r="C184" s="364" t="s">
        <v>1310</v>
      </c>
      <c r="D184" s="365" t="s">
        <v>1453</v>
      </c>
      <c r="E184" s="366" t="s">
        <v>1308</v>
      </c>
    </row>
    <row r="185" spans="1:5">
      <c r="A185" s="367" t="s">
        <v>1309</v>
      </c>
      <c r="B185" s="363" t="s">
        <v>540</v>
      </c>
      <c r="D185" s="365" t="s">
        <v>1453</v>
      </c>
      <c r="E185" s="366" t="s">
        <v>1311</v>
      </c>
    </row>
    <row r="186" spans="1:5">
      <c r="A186" s="367" t="s">
        <v>1312</v>
      </c>
      <c r="B186" s="363" t="s">
        <v>540</v>
      </c>
      <c r="C186" s="364" t="s">
        <v>1453</v>
      </c>
      <c r="D186" s="365" t="s">
        <v>1453</v>
      </c>
      <c r="E186" s="366" t="s">
        <v>1313</v>
      </c>
    </row>
    <row r="187" spans="1:5">
      <c r="A187" s="367">
        <v>0</v>
      </c>
      <c r="B187" s="363" t="s">
        <v>540</v>
      </c>
      <c r="C187" s="364" t="s">
        <v>1453</v>
      </c>
      <c r="D187" s="365" t="s">
        <v>1453</v>
      </c>
      <c r="E187" s="366" t="s">
        <v>1453</v>
      </c>
    </row>
    <row r="188" spans="1:5">
      <c r="A188" s="367" t="s">
        <v>1314</v>
      </c>
      <c r="B188" s="363" t="s">
        <v>540</v>
      </c>
      <c r="C188" s="364" t="s">
        <v>1453</v>
      </c>
      <c r="D188" s="365"/>
      <c r="E188" s="366" t="s">
        <v>1453</v>
      </c>
    </row>
    <row r="189" spans="1:5" ht="13.5" thickBot="1">
      <c r="A189" s="368"/>
      <c r="B189" s="369" t="s">
        <v>546</v>
      </c>
      <c r="C189" s="370" t="s">
        <v>1301</v>
      </c>
      <c r="D189" s="371"/>
      <c r="E189" s="372"/>
    </row>
    <row r="190" spans="1:5" ht="13.5" thickBot="1">
      <c r="A190" s="358" t="s">
        <v>1315</v>
      </c>
      <c r="B190" s="359" t="s">
        <v>533</v>
      </c>
      <c r="C190" s="360" t="s">
        <v>1316</v>
      </c>
      <c r="D190" s="361" t="s">
        <v>1453</v>
      </c>
      <c r="E190" s="362" t="s">
        <v>1317</v>
      </c>
    </row>
    <row r="191" spans="1:5">
      <c r="A191" s="864" t="s">
        <v>1318</v>
      </c>
      <c r="B191" s="363" t="s">
        <v>538</v>
      </c>
      <c r="C191" s="364" t="s">
        <v>1453</v>
      </c>
      <c r="D191" s="365" t="s">
        <v>1453</v>
      </c>
      <c r="E191" s="366" t="s">
        <v>1453</v>
      </c>
    </row>
    <row r="192" spans="1:5">
      <c r="A192" s="864"/>
      <c r="B192" s="363" t="s">
        <v>540</v>
      </c>
      <c r="C192" s="364" t="s">
        <v>1319</v>
      </c>
      <c r="D192" s="365" t="s">
        <v>1453</v>
      </c>
      <c r="E192" s="366" t="s">
        <v>1453</v>
      </c>
    </row>
    <row r="193" spans="1:5">
      <c r="A193" s="864"/>
      <c r="B193" s="363" t="s">
        <v>540</v>
      </c>
      <c r="C193" s="364" t="s">
        <v>1320</v>
      </c>
      <c r="D193" s="365" t="s">
        <v>1453</v>
      </c>
      <c r="E193" s="366" t="s">
        <v>1453</v>
      </c>
    </row>
    <row r="194" spans="1:5">
      <c r="A194" s="367" t="s">
        <v>1321</v>
      </c>
      <c r="B194" s="363" t="s">
        <v>540</v>
      </c>
      <c r="C194" s="364" t="s">
        <v>1322</v>
      </c>
      <c r="D194" s="365" t="s">
        <v>1453</v>
      </c>
      <c r="E194" s="366" t="s">
        <v>1453</v>
      </c>
    </row>
    <row r="195" spans="1:5">
      <c r="A195" s="367" t="s">
        <v>1323</v>
      </c>
      <c r="B195" s="363" t="s">
        <v>540</v>
      </c>
      <c r="C195" s="364" t="s">
        <v>1324</v>
      </c>
      <c r="D195" s="365" t="s">
        <v>1453</v>
      </c>
      <c r="E195" s="366" t="s">
        <v>1453</v>
      </c>
    </row>
    <row r="196" spans="1:5">
      <c r="A196" s="367">
        <v>0</v>
      </c>
      <c r="B196" s="363" t="s">
        <v>540</v>
      </c>
      <c r="C196" s="364" t="s">
        <v>1325</v>
      </c>
      <c r="D196" s="365" t="s">
        <v>1453</v>
      </c>
      <c r="E196" s="366" t="s">
        <v>1453</v>
      </c>
    </row>
    <row r="197" spans="1:5">
      <c r="A197" s="367" t="s">
        <v>1326</v>
      </c>
      <c r="B197" s="363" t="s">
        <v>540</v>
      </c>
      <c r="C197" s="364" t="s">
        <v>1453</v>
      </c>
      <c r="D197" s="365"/>
      <c r="E197" s="366" t="s">
        <v>1453</v>
      </c>
    </row>
    <row r="198" spans="1:5" ht="13.5" thickBot="1">
      <c r="A198" s="368"/>
      <c r="B198" s="369" t="s">
        <v>546</v>
      </c>
      <c r="C198" s="370" t="s">
        <v>1317</v>
      </c>
      <c r="D198" s="371"/>
      <c r="E198" s="372"/>
    </row>
    <row r="199" spans="1:5" ht="13.5" thickBot="1">
      <c r="A199" s="358" t="s">
        <v>1327</v>
      </c>
      <c r="B199" s="359" t="s">
        <v>533</v>
      </c>
      <c r="C199" s="360" t="s">
        <v>1328</v>
      </c>
      <c r="D199" s="361" t="s">
        <v>1329</v>
      </c>
      <c r="E199" s="362" t="s">
        <v>1330</v>
      </c>
    </row>
    <row r="200" spans="1:5">
      <c r="A200" s="864" t="s">
        <v>1331</v>
      </c>
      <c r="B200" s="363" t="s">
        <v>538</v>
      </c>
      <c r="C200" s="364" t="s">
        <v>1332</v>
      </c>
      <c r="D200" s="365" t="s">
        <v>1333</v>
      </c>
      <c r="E200" s="366" t="s">
        <v>1334</v>
      </c>
    </row>
    <row r="201" spans="1:5">
      <c r="A201" s="864"/>
      <c r="B201" s="363" t="s">
        <v>540</v>
      </c>
      <c r="C201" s="364" t="s">
        <v>1335</v>
      </c>
      <c r="D201" s="365" t="s">
        <v>1453</v>
      </c>
      <c r="E201" s="366" t="s">
        <v>1336</v>
      </c>
    </row>
    <row r="202" spans="1:5">
      <c r="A202" s="864"/>
      <c r="B202" s="363" t="s">
        <v>540</v>
      </c>
      <c r="C202" s="364" t="s">
        <v>1337</v>
      </c>
      <c r="D202" s="365" t="s">
        <v>1453</v>
      </c>
      <c r="E202" s="366" t="s">
        <v>1338</v>
      </c>
    </row>
    <row r="203" spans="1:5">
      <c r="A203" s="367" t="s">
        <v>1339</v>
      </c>
      <c r="B203" s="363" t="s">
        <v>540</v>
      </c>
      <c r="C203" s="364" t="s">
        <v>1340</v>
      </c>
      <c r="D203" s="365" t="s">
        <v>1453</v>
      </c>
      <c r="E203" s="366" t="s">
        <v>1341</v>
      </c>
    </row>
    <row r="204" spans="1:5">
      <c r="A204" s="367" t="s">
        <v>1342</v>
      </c>
      <c r="B204" s="363" t="s">
        <v>540</v>
      </c>
      <c r="C204" s="364" t="s">
        <v>1343</v>
      </c>
      <c r="D204" s="365" t="s">
        <v>1453</v>
      </c>
      <c r="E204" s="366" t="s">
        <v>1453</v>
      </c>
    </row>
    <row r="205" spans="1:5">
      <c r="A205" s="367">
        <v>0</v>
      </c>
      <c r="B205" s="363" t="s">
        <v>540</v>
      </c>
      <c r="C205" s="364" t="s">
        <v>1344</v>
      </c>
      <c r="D205" s="365" t="s">
        <v>1453</v>
      </c>
      <c r="E205" s="366" t="s">
        <v>1453</v>
      </c>
    </row>
    <row r="206" spans="1:5">
      <c r="A206" s="367" t="s">
        <v>1345</v>
      </c>
      <c r="B206" s="363" t="s">
        <v>540</v>
      </c>
      <c r="C206" s="364" t="s">
        <v>1346</v>
      </c>
      <c r="D206" s="365"/>
      <c r="E206" s="366" t="s">
        <v>1453</v>
      </c>
    </row>
    <row r="207" spans="1:5">
      <c r="A207" s="367"/>
      <c r="B207" s="363" t="s">
        <v>540</v>
      </c>
      <c r="C207" s="364" t="s">
        <v>1330</v>
      </c>
      <c r="D207" s="365"/>
      <c r="E207" s="366"/>
    </row>
    <row r="208" spans="1:5">
      <c r="A208" s="367"/>
      <c r="B208" s="363" t="s">
        <v>540</v>
      </c>
      <c r="C208" s="364" t="s">
        <v>1453</v>
      </c>
      <c r="D208" s="365"/>
      <c r="E208" s="366"/>
    </row>
    <row r="209" spans="1:5" ht="13.5" thickBot="1">
      <c r="A209" s="368"/>
      <c r="B209" s="369" t="s">
        <v>546</v>
      </c>
      <c r="C209" s="370" t="s">
        <v>1330</v>
      </c>
      <c r="D209" s="371"/>
      <c r="E209" s="372"/>
    </row>
    <row r="210" spans="1:5" ht="13.5" thickBot="1">
      <c r="A210" s="358" t="s">
        <v>1347</v>
      </c>
      <c r="B210" s="359" t="s">
        <v>533</v>
      </c>
      <c r="C210" s="360" t="s">
        <v>1348</v>
      </c>
      <c r="D210" s="361" t="s">
        <v>1349</v>
      </c>
      <c r="E210" s="362" t="s">
        <v>1453</v>
      </c>
    </row>
    <row r="211" spans="1:5">
      <c r="A211" s="864" t="s">
        <v>1350</v>
      </c>
      <c r="B211" s="363" t="s">
        <v>538</v>
      </c>
      <c r="C211" s="364" t="s">
        <v>1330</v>
      </c>
      <c r="D211" s="365" t="s">
        <v>1329</v>
      </c>
      <c r="E211" s="366" t="s">
        <v>1453</v>
      </c>
    </row>
    <row r="212" spans="1:5">
      <c r="A212" s="864"/>
      <c r="B212" s="363" t="s">
        <v>540</v>
      </c>
      <c r="C212" s="364" t="s">
        <v>1334</v>
      </c>
      <c r="D212" s="365" t="s">
        <v>1453</v>
      </c>
      <c r="E212" s="366" t="s">
        <v>1453</v>
      </c>
    </row>
    <row r="213" spans="1:5">
      <c r="A213" s="864"/>
      <c r="B213" s="363" t="s">
        <v>540</v>
      </c>
      <c r="C213" s="364" t="s">
        <v>1453</v>
      </c>
      <c r="D213" s="365" t="s">
        <v>1453</v>
      </c>
      <c r="E213" s="366" t="s">
        <v>1453</v>
      </c>
    </row>
    <row r="214" spans="1:5" ht="13.5" thickBot="1">
      <c r="A214" s="368"/>
      <c r="B214" s="369" t="s">
        <v>546</v>
      </c>
      <c r="C214" s="370" t="s">
        <v>1453</v>
      </c>
      <c r="D214" s="371"/>
      <c r="E214" s="372"/>
    </row>
    <row r="215" spans="1:5" ht="13.5" thickBot="1">
      <c r="A215" s="358" t="s">
        <v>1351</v>
      </c>
      <c r="B215" s="359" t="s">
        <v>533</v>
      </c>
      <c r="C215" s="360" t="s">
        <v>1352</v>
      </c>
      <c r="D215" s="361" t="s">
        <v>1353</v>
      </c>
      <c r="E215" s="362" t="s">
        <v>1354</v>
      </c>
    </row>
    <row r="216" spans="1:5">
      <c r="A216" s="864" t="s">
        <v>1355</v>
      </c>
      <c r="B216" s="363" t="s">
        <v>538</v>
      </c>
      <c r="C216" s="364" t="s">
        <v>1356</v>
      </c>
      <c r="D216" s="365" t="s">
        <v>1357</v>
      </c>
      <c r="E216" s="366" t="s">
        <v>1453</v>
      </c>
    </row>
    <row r="217" spans="1:5">
      <c r="A217" s="864"/>
      <c r="B217" s="363" t="s">
        <v>540</v>
      </c>
      <c r="C217" s="364" t="s">
        <v>1358</v>
      </c>
      <c r="D217" s="365" t="s">
        <v>1453</v>
      </c>
      <c r="E217" s="366" t="s">
        <v>1453</v>
      </c>
    </row>
    <row r="218" spans="1:5">
      <c r="A218" s="864"/>
      <c r="B218" s="363" t="s">
        <v>540</v>
      </c>
      <c r="C218" s="364" t="s">
        <v>1359</v>
      </c>
      <c r="D218" s="365" t="s">
        <v>1453</v>
      </c>
      <c r="E218" s="366" t="s">
        <v>1453</v>
      </c>
    </row>
    <row r="219" spans="1:5">
      <c r="A219" s="367" t="s">
        <v>1360</v>
      </c>
      <c r="B219" s="363" t="s">
        <v>540</v>
      </c>
      <c r="C219" s="364" t="s">
        <v>1361</v>
      </c>
      <c r="D219" s="365" t="s">
        <v>1453</v>
      </c>
      <c r="E219" s="366" t="s">
        <v>1453</v>
      </c>
    </row>
    <row r="220" spans="1:5">
      <c r="A220" s="367" t="s">
        <v>1362</v>
      </c>
      <c r="B220" s="363" t="s">
        <v>540</v>
      </c>
      <c r="C220" s="364" t="s">
        <v>1363</v>
      </c>
      <c r="D220" s="365" t="s">
        <v>1453</v>
      </c>
      <c r="E220" s="366" t="s">
        <v>1453</v>
      </c>
    </row>
    <row r="221" spans="1:5">
      <c r="A221" s="367">
        <v>0</v>
      </c>
      <c r="B221" s="363" t="s">
        <v>540</v>
      </c>
      <c r="C221" s="364" t="s">
        <v>1453</v>
      </c>
      <c r="D221" s="365" t="s">
        <v>1453</v>
      </c>
      <c r="E221" s="366" t="s">
        <v>1453</v>
      </c>
    </row>
    <row r="222" spans="1:5">
      <c r="A222" s="367" t="s">
        <v>944</v>
      </c>
      <c r="B222" s="363" t="s">
        <v>540</v>
      </c>
      <c r="C222" s="364" t="s">
        <v>1453</v>
      </c>
      <c r="D222" s="365"/>
      <c r="E222" s="366" t="s">
        <v>1453</v>
      </c>
    </row>
    <row r="223" spans="1:5" ht="13.5" thickBot="1">
      <c r="A223" s="368"/>
      <c r="B223" s="369" t="s">
        <v>546</v>
      </c>
      <c r="C223" s="370" t="s">
        <v>1354</v>
      </c>
      <c r="D223" s="371"/>
      <c r="E223" s="372"/>
    </row>
    <row r="224" spans="1:5" ht="13.5" thickBot="1">
      <c r="A224" s="358" t="s">
        <v>945</v>
      </c>
      <c r="B224" s="359" t="s">
        <v>533</v>
      </c>
      <c r="C224" s="360" t="s">
        <v>946</v>
      </c>
      <c r="D224" s="361" t="s">
        <v>947</v>
      </c>
      <c r="E224" s="362" t="s">
        <v>948</v>
      </c>
    </row>
    <row r="225" spans="1:5">
      <c r="A225" s="864" t="s">
        <v>949</v>
      </c>
      <c r="B225" s="363" t="s">
        <v>538</v>
      </c>
      <c r="C225" s="364" t="s">
        <v>950</v>
      </c>
      <c r="D225" s="365" t="s">
        <v>951</v>
      </c>
      <c r="E225" s="366" t="s">
        <v>952</v>
      </c>
    </row>
    <row r="226" spans="1:5">
      <c r="A226" s="864"/>
      <c r="B226" s="363" t="s">
        <v>540</v>
      </c>
      <c r="C226" s="364" t="s">
        <v>953</v>
      </c>
      <c r="D226" s="365" t="s">
        <v>1453</v>
      </c>
      <c r="E226" s="366" t="s">
        <v>954</v>
      </c>
    </row>
    <row r="227" spans="1:5">
      <c r="A227" s="864"/>
      <c r="B227" s="363" t="s">
        <v>540</v>
      </c>
      <c r="C227" s="364" t="s">
        <v>955</v>
      </c>
      <c r="D227" s="365" t="s">
        <v>1453</v>
      </c>
      <c r="E227" s="366" t="s">
        <v>956</v>
      </c>
    </row>
    <row r="228" spans="1:5">
      <c r="A228" s="367" t="s">
        <v>957</v>
      </c>
      <c r="B228" s="363" t="s">
        <v>540</v>
      </c>
      <c r="C228" s="364" t="s">
        <v>958</v>
      </c>
      <c r="D228" s="365" t="s">
        <v>1453</v>
      </c>
      <c r="E228" s="366" t="s">
        <v>959</v>
      </c>
    </row>
    <row r="229" spans="1:5">
      <c r="A229" s="367" t="s">
        <v>960</v>
      </c>
      <c r="B229" s="363" t="s">
        <v>540</v>
      </c>
      <c r="C229" s="364" t="s">
        <v>961</v>
      </c>
      <c r="D229" s="365" t="s">
        <v>1453</v>
      </c>
      <c r="E229" s="366" t="s">
        <v>1453</v>
      </c>
    </row>
    <row r="230" spans="1:5">
      <c r="A230" s="367">
        <v>0</v>
      </c>
      <c r="B230" s="363" t="s">
        <v>540</v>
      </c>
      <c r="C230" s="364" t="s">
        <v>962</v>
      </c>
      <c r="D230" s="365" t="s">
        <v>1453</v>
      </c>
      <c r="E230" s="366" t="s">
        <v>1453</v>
      </c>
    </row>
    <row r="231" spans="1:5">
      <c r="A231" s="367" t="s">
        <v>963</v>
      </c>
      <c r="B231" s="363" t="s">
        <v>540</v>
      </c>
      <c r="C231" s="364" t="s">
        <v>1453</v>
      </c>
      <c r="D231" s="365"/>
      <c r="E231" s="366" t="s">
        <v>1453</v>
      </c>
    </row>
    <row r="232" spans="1:5" ht="13.5" thickBot="1">
      <c r="A232" s="368"/>
      <c r="B232" s="369" t="s">
        <v>546</v>
      </c>
      <c r="C232" s="370" t="s">
        <v>948</v>
      </c>
      <c r="D232" s="371"/>
      <c r="E232" s="372"/>
    </row>
    <row r="233" spans="1:5" ht="13.5" thickBot="1">
      <c r="A233" s="358" t="s">
        <v>964</v>
      </c>
      <c r="B233" s="359" t="s">
        <v>533</v>
      </c>
      <c r="C233" s="360" t="s">
        <v>965</v>
      </c>
      <c r="D233" s="361" t="s">
        <v>966</v>
      </c>
      <c r="E233" s="362" t="s">
        <v>1453</v>
      </c>
    </row>
    <row r="234" spans="1:5">
      <c r="A234" s="864" t="s">
        <v>967</v>
      </c>
      <c r="B234" s="363" t="s">
        <v>538</v>
      </c>
      <c r="C234" s="364" t="s">
        <v>1324</v>
      </c>
      <c r="D234" s="365" t="s">
        <v>968</v>
      </c>
      <c r="E234" s="366" t="s">
        <v>1453</v>
      </c>
    </row>
    <row r="235" spans="1:5">
      <c r="A235" s="864"/>
      <c r="B235" s="363" t="s">
        <v>540</v>
      </c>
      <c r="C235" s="364" t="s">
        <v>969</v>
      </c>
      <c r="D235" s="365" t="s">
        <v>1453</v>
      </c>
      <c r="E235" s="366" t="s">
        <v>1453</v>
      </c>
    </row>
    <row r="236" spans="1:5">
      <c r="A236" s="864"/>
      <c r="B236" s="363" t="s">
        <v>540</v>
      </c>
      <c r="C236" s="364" t="s">
        <v>970</v>
      </c>
      <c r="D236" s="365" t="s">
        <v>1453</v>
      </c>
      <c r="E236" s="366" t="s">
        <v>1453</v>
      </c>
    </row>
    <row r="237" spans="1:5">
      <c r="A237" s="367" t="s">
        <v>971</v>
      </c>
      <c r="B237" s="363" t="s">
        <v>540</v>
      </c>
      <c r="C237" s="364" t="s">
        <v>972</v>
      </c>
      <c r="D237" s="365" t="s">
        <v>1453</v>
      </c>
      <c r="E237" s="366" t="s">
        <v>1453</v>
      </c>
    </row>
    <row r="238" spans="1:5">
      <c r="A238" s="367" t="s">
        <v>973</v>
      </c>
      <c r="B238" s="363" t="s">
        <v>540</v>
      </c>
      <c r="C238" s="364" t="s">
        <v>1453</v>
      </c>
      <c r="D238" s="365" t="s">
        <v>1453</v>
      </c>
      <c r="E238" s="366" t="s">
        <v>1453</v>
      </c>
    </row>
    <row r="239" spans="1:5" ht="13.5" thickBot="1">
      <c r="A239" s="368"/>
      <c r="B239" s="369" t="s">
        <v>546</v>
      </c>
      <c r="C239" s="370" t="s">
        <v>1453</v>
      </c>
      <c r="D239" s="371"/>
      <c r="E239" s="372"/>
    </row>
    <row r="240" spans="1:5" ht="13.5" thickBot="1">
      <c r="A240" s="358" t="s">
        <v>974</v>
      </c>
      <c r="B240" s="359" t="s">
        <v>533</v>
      </c>
      <c r="C240" s="360" t="s">
        <v>975</v>
      </c>
      <c r="D240" s="361" t="s">
        <v>976</v>
      </c>
      <c r="E240" s="362" t="s">
        <v>977</v>
      </c>
    </row>
    <row r="241" spans="1:5">
      <c r="A241" s="864" t="s">
        <v>978</v>
      </c>
      <c r="B241" s="363" t="s">
        <v>538</v>
      </c>
      <c r="C241" s="364" t="s">
        <v>979</v>
      </c>
      <c r="D241" s="365" t="s">
        <v>980</v>
      </c>
      <c r="E241" s="366" t="s">
        <v>1453</v>
      </c>
    </row>
    <row r="242" spans="1:5">
      <c r="A242" s="864"/>
      <c r="B242" s="363" t="s">
        <v>540</v>
      </c>
      <c r="C242" s="364" t="s">
        <v>1324</v>
      </c>
      <c r="D242" s="365" t="s">
        <v>1453</v>
      </c>
      <c r="E242" s="366" t="s">
        <v>1453</v>
      </c>
    </row>
    <row r="243" spans="1:5">
      <c r="A243" s="864"/>
      <c r="B243" s="363" t="s">
        <v>540</v>
      </c>
      <c r="C243" s="364" t="s">
        <v>982</v>
      </c>
      <c r="D243" s="365" t="s">
        <v>1453</v>
      </c>
      <c r="E243" s="366" t="s">
        <v>1453</v>
      </c>
    </row>
    <row r="244" spans="1:5">
      <c r="A244" s="367" t="s">
        <v>981</v>
      </c>
      <c r="B244" s="363" t="s">
        <v>540</v>
      </c>
      <c r="D244" s="365" t="s">
        <v>1453</v>
      </c>
      <c r="E244" s="366" t="s">
        <v>1453</v>
      </c>
    </row>
    <row r="245" spans="1:5">
      <c r="A245" s="367" t="s">
        <v>983</v>
      </c>
      <c r="B245" s="363" t="s">
        <v>540</v>
      </c>
      <c r="C245" s="364" t="s">
        <v>1453</v>
      </c>
      <c r="D245" s="365" t="s">
        <v>1453</v>
      </c>
      <c r="E245" s="366" t="s">
        <v>1453</v>
      </c>
    </row>
    <row r="246" spans="1:5" ht="13.5" thickBot="1">
      <c r="A246" s="368"/>
      <c r="B246" s="369" t="s">
        <v>546</v>
      </c>
      <c r="C246" s="370" t="s">
        <v>977</v>
      </c>
      <c r="D246" s="371"/>
      <c r="E246" s="372"/>
    </row>
    <row r="247" spans="1:5" ht="13.5" thickBot="1">
      <c r="A247" s="358" t="s">
        <v>984</v>
      </c>
      <c r="B247" s="359" t="s">
        <v>533</v>
      </c>
      <c r="C247" s="360" t="s">
        <v>985</v>
      </c>
      <c r="D247" s="361" t="s">
        <v>986</v>
      </c>
      <c r="E247" s="362" t="s">
        <v>987</v>
      </c>
    </row>
    <row r="248" spans="1:5">
      <c r="A248" s="866" t="s">
        <v>988</v>
      </c>
      <c r="B248" s="363" t="s">
        <v>538</v>
      </c>
      <c r="C248" s="364" t="s">
        <v>989</v>
      </c>
      <c r="D248" s="365" t="s">
        <v>1453</v>
      </c>
      <c r="E248" s="366" t="s">
        <v>990</v>
      </c>
    </row>
    <row r="249" spans="1:5">
      <c r="A249" s="866"/>
      <c r="B249" s="363" t="s">
        <v>540</v>
      </c>
      <c r="C249" s="364" t="s">
        <v>991</v>
      </c>
      <c r="D249" s="365" t="s">
        <v>1453</v>
      </c>
      <c r="E249" s="366" t="s">
        <v>992</v>
      </c>
    </row>
    <row r="250" spans="1:5">
      <c r="A250" s="866"/>
      <c r="B250" s="363" t="s">
        <v>540</v>
      </c>
      <c r="C250" s="364" t="s">
        <v>993</v>
      </c>
      <c r="D250" s="365" t="s">
        <v>1453</v>
      </c>
      <c r="E250" s="366" t="s">
        <v>1453</v>
      </c>
    </row>
    <row r="251" spans="1:5">
      <c r="A251" s="367" t="s">
        <v>994</v>
      </c>
      <c r="B251" s="363" t="s">
        <v>540</v>
      </c>
      <c r="C251" s="364" t="s">
        <v>995</v>
      </c>
      <c r="D251" s="365" t="s">
        <v>1453</v>
      </c>
      <c r="E251" s="366" t="s">
        <v>1453</v>
      </c>
    </row>
    <row r="252" spans="1:5">
      <c r="A252" s="367" t="s">
        <v>996</v>
      </c>
      <c r="B252" s="363" t="s">
        <v>540</v>
      </c>
      <c r="C252" s="364" t="s">
        <v>997</v>
      </c>
      <c r="D252" s="365" t="s">
        <v>1453</v>
      </c>
      <c r="E252" s="366" t="s">
        <v>1453</v>
      </c>
    </row>
    <row r="253" spans="1:5">
      <c r="A253" s="367">
        <v>0</v>
      </c>
      <c r="B253" s="363" t="s">
        <v>540</v>
      </c>
      <c r="C253" s="364" t="s">
        <v>999</v>
      </c>
      <c r="D253" s="365" t="s">
        <v>1453</v>
      </c>
      <c r="E253" s="366" t="s">
        <v>1453</v>
      </c>
    </row>
    <row r="254" spans="1:5">
      <c r="A254" s="367" t="s">
        <v>998</v>
      </c>
      <c r="B254" s="363" t="s">
        <v>540</v>
      </c>
      <c r="D254" s="365"/>
      <c r="E254" s="366" t="s">
        <v>1453</v>
      </c>
    </row>
    <row r="255" spans="1:5" ht="13.5" thickBot="1">
      <c r="A255" s="368"/>
      <c r="B255" s="369" t="s">
        <v>546</v>
      </c>
      <c r="C255" s="370" t="s">
        <v>987</v>
      </c>
      <c r="D255" s="371"/>
      <c r="E255" s="372"/>
    </row>
    <row r="256" spans="1:5" ht="13.5" thickBot="1">
      <c r="A256" s="358" t="s">
        <v>1000</v>
      </c>
      <c r="B256" s="359" t="s">
        <v>533</v>
      </c>
      <c r="C256" s="360" t="s">
        <v>1001</v>
      </c>
      <c r="D256" s="361" t="s">
        <v>1002</v>
      </c>
      <c r="E256" s="362" t="s">
        <v>1003</v>
      </c>
    </row>
    <row r="257" spans="1:5">
      <c r="A257" s="866" t="s">
        <v>1004</v>
      </c>
      <c r="B257" s="363" t="s">
        <v>538</v>
      </c>
      <c r="C257" s="364" t="s">
        <v>1005</v>
      </c>
      <c r="D257" s="365" t="s">
        <v>1006</v>
      </c>
      <c r="E257" s="366" t="s">
        <v>1007</v>
      </c>
    </row>
    <row r="258" spans="1:5">
      <c r="A258" s="866"/>
      <c r="B258" s="363" t="s">
        <v>540</v>
      </c>
      <c r="C258" s="364" t="s">
        <v>1008</v>
      </c>
      <c r="D258" s="365" t="s">
        <v>1453</v>
      </c>
      <c r="E258" s="366" t="s">
        <v>1009</v>
      </c>
    </row>
    <row r="259" spans="1:5">
      <c r="A259" s="866"/>
      <c r="B259" s="363" t="s">
        <v>540</v>
      </c>
      <c r="C259" s="364" t="s">
        <v>1010</v>
      </c>
      <c r="D259" s="365" t="s">
        <v>1453</v>
      </c>
      <c r="E259" s="366" t="s">
        <v>1453</v>
      </c>
    </row>
    <row r="260" spans="1:5">
      <c r="A260" s="367" t="s">
        <v>1011</v>
      </c>
      <c r="B260" s="363" t="s">
        <v>540</v>
      </c>
      <c r="C260" s="364" t="s">
        <v>1012</v>
      </c>
      <c r="D260" s="365" t="s">
        <v>1453</v>
      </c>
      <c r="E260" s="366" t="s">
        <v>1453</v>
      </c>
    </row>
    <row r="261" spans="1:5">
      <c r="A261" s="367" t="s">
        <v>1013</v>
      </c>
      <c r="B261" s="363" t="s">
        <v>540</v>
      </c>
      <c r="C261" s="364" t="s">
        <v>1014</v>
      </c>
      <c r="D261" s="365" t="s">
        <v>1453</v>
      </c>
      <c r="E261" s="366" t="s">
        <v>1453</v>
      </c>
    </row>
    <row r="262" spans="1:5">
      <c r="A262" s="367">
        <v>0</v>
      </c>
      <c r="B262" s="363" t="s">
        <v>540</v>
      </c>
      <c r="C262" s="364" t="s">
        <v>1015</v>
      </c>
      <c r="D262" s="365" t="s">
        <v>1453</v>
      </c>
      <c r="E262" s="366" t="s">
        <v>1453</v>
      </c>
    </row>
    <row r="263" spans="1:5">
      <c r="A263" s="367" t="s">
        <v>1016</v>
      </c>
      <c r="B263" s="363" t="s">
        <v>540</v>
      </c>
      <c r="C263" s="364" t="s">
        <v>1453</v>
      </c>
      <c r="D263" s="365"/>
      <c r="E263" s="366" t="s">
        <v>1453</v>
      </c>
    </row>
    <row r="264" spans="1:5" ht="13.5" thickBot="1">
      <c r="A264" s="368"/>
      <c r="B264" s="369" t="s">
        <v>546</v>
      </c>
      <c r="C264" s="370" t="s">
        <v>1003</v>
      </c>
      <c r="D264" s="371"/>
      <c r="E264" s="372"/>
    </row>
    <row r="265" spans="1:5" ht="13.5" thickBot="1">
      <c r="A265" s="358" t="s">
        <v>1017</v>
      </c>
      <c r="B265" s="359" t="s">
        <v>533</v>
      </c>
      <c r="C265" s="360" t="s">
        <v>1018</v>
      </c>
      <c r="D265" s="361" t="s">
        <v>1019</v>
      </c>
      <c r="E265" s="362" t="s">
        <v>1704</v>
      </c>
    </row>
    <row r="266" spans="1:5">
      <c r="A266" s="864" t="s">
        <v>1021</v>
      </c>
      <c r="B266" s="363" t="s">
        <v>538</v>
      </c>
      <c r="C266" s="364" t="s">
        <v>1022</v>
      </c>
      <c r="D266" s="365" t="s">
        <v>1023</v>
      </c>
      <c r="E266" s="366" t="s">
        <v>1024</v>
      </c>
    </row>
    <row r="267" spans="1:5">
      <c r="A267" s="864"/>
      <c r="B267" s="363" t="s">
        <v>540</v>
      </c>
      <c r="C267" s="364" t="s">
        <v>1025</v>
      </c>
      <c r="D267" s="365" t="s">
        <v>1026</v>
      </c>
      <c r="E267" s="366" t="s">
        <v>1453</v>
      </c>
    </row>
    <row r="268" spans="1:5">
      <c r="A268" s="864"/>
      <c r="B268" s="363" t="s">
        <v>540</v>
      </c>
      <c r="C268" s="364" t="s">
        <v>1027</v>
      </c>
      <c r="D268" s="365" t="s">
        <v>1453</v>
      </c>
      <c r="E268" s="366" t="s">
        <v>1453</v>
      </c>
    </row>
    <row r="269" spans="1:5">
      <c r="A269" s="367" t="s">
        <v>1028</v>
      </c>
      <c r="B269" s="363" t="s">
        <v>540</v>
      </c>
      <c r="C269" s="364" t="s">
        <v>1029</v>
      </c>
      <c r="D269" s="365" t="s">
        <v>1453</v>
      </c>
      <c r="E269" s="366" t="s">
        <v>1453</v>
      </c>
    </row>
    <row r="270" spans="1:5">
      <c r="A270" s="367">
        <v>0</v>
      </c>
      <c r="B270" s="363" t="s">
        <v>540</v>
      </c>
      <c r="C270" s="364" t="s">
        <v>1030</v>
      </c>
      <c r="D270" s="365" t="s">
        <v>1453</v>
      </c>
      <c r="E270" s="366" t="s">
        <v>1453</v>
      </c>
    </row>
    <row r="271" spans="1:5">
      <c r="A271" s="367">
        <v>0</v>
      </c>
      <c r="B271" s="363" t="s">
        <v>540</v>
      </c>
      <c r="C271" s="364" t="s">
        <v>1031</v>
      </c>
      <c r="D271" s="365" t="s">
        <v>1453</v>
      </c>
      <c r="E271" s="366" t="s">
        <v>1453</v>
      </c>
    </row>
    <row r="272" spans="1:5">
      <c r="A272" s="367" t="s">
        <v>1032</v>
      </c>
      <c r="B272" s="363" t="s">
        <v>540</v>
      </c>
      <c r="C272" s="364" t="s">
        <v>1453</v>
      </c>
      <c r="D272" s="365"/>
      <c r="E272" s="366" t="s">
        <v>1453</v>
      </c>
    </row>
    <row r="273" spans="1:5" ht="13.5" thickBot="1">
      <c r="A273" s="368"/>
      <c r="B273" s="369" t="s">
        <v>546</v>
      </c>
      <c r="C273" s="370" t="s">
        <v>1020</v>
      </c>
      <c r="D273" s="371"/>
      <c r="E273" s="372"/>
    </row>
    <row r="274" spans="1:5" ht="13.5" thickBot="1">
      <c r="A274" s="358" t="s">
        <v>1033</v>
      </c>
      <c r="B274" s="359" t="s">
        <v>533</v>
      </c>
      <c r="C274" s="360" t="s">
        <v>1034</v>
      </c>
      <c r="D274" s="361" t="s">
        <v>1035</v>
      </c>
      <c r="E274" s="362" t="s">
        <v>1036</v>
      </c>
    </row>
    <row r="275" spans="1:5">
      <c r="A275" s="864" t="s">
        <v>1037</v>
      </c>
      <c r="B275" s="363" t="s">
        <v>538</v>
      </c>
      <c r="C275" s="364" t="s">
        <v>1038</v>
      </c>
      <c r="D275" s="365" t="s">
        <v>1039</v>
      </c>
      <c r="E275" s="366" t="s">
        <v>1040</v>
      </c>
    </row>
    <row r="276" spans="1:5">
      <c r="A276" s="864"/>
      <c r="B276" s="363" t="s">
        <v>540</v>
      </c>
      <c r="C276" s="364" t="s">
        <v>1041</v>
      </c>
      <c r="D276" s="365" t="s">
        <v>1453</v>
      </c>
      <c r="E276" s="366" t="s">
        <v>1042</v>
      </c>
    </row>
    <row r="277" spans="1:5">
      <c r="A277" s="864"/>
      <c r="B277" s="363" t="s">
        <v>540</v>
      </c>
      <c r="C277" s="364" t="s">
        <v>1043</v>
      </c>
      <c r="D277" s="365" t="s">
        <v>1453</v>
      </c>
      <c r="E277" s="366" t="s">
        <v>1044</v>
      </c>
    </row>
    <row r="278" spans="1:5">
      <c r="A278" s="367" t="s">
        <v>1045</v>
      </c>
      <c r="B278" s="363" t="s">
        <v>540</v>
      </c>
      <c r="C278" s="364" t="s">
        <v>1453</v>
      </c>
      <c r="D278" s="365" t="s">
        <v>1453</v>
      </c>
      <c r="E278" s="366" t="s">
        <v>1453</v>
      </c>
    </row>
    <row r="279" spans="1:5">
      <c r="A279" s="367" t="s">
        <v>1046</v>
      </c>
      <c r="B279" s="363" t="s">
        <v>540</v>
      </c>
      <c r="C279" s="364" t="s">
        <v>1453</v>
      </c>
      <c r="D279" s="365" t="s">
        <v>1453</v>
      </c>
      <c r="E279" s="366" t="s">
        <v>1453</v>
      </c>
    </row>
    <row r="280" spans="1:5">
      <c r="A280" s="367">
        <v>0</v>
      </c>
      <c r="B280" s="363" t="s">
        <v>540</v>
      </c>
      <c r="C280" s="364" t="s">
        <v>1453</v>
      </c>
      <c r="D280" s="365" t="s">
        <v>1453</v>
      </c>
      <c r="E280" s="366" t="s">
        <v>1453</v>
      </c>
    </row>
    <row r="281" spans="1:5">
      <c r="A281" s="367" t="s">
        <v>1047</v>
      </c>
      <c r="B281" s="363" t="s">
        <v>540</v>
      </c>
      <c r="C281" s="364" t="s">
        <v>1453</v>
      </c>
      <c r="D281" s="365"/>
      <c r="E281" s="366" t="s">
        <v>1453</v>
      </c>
    </row>
    <row r="282" spans="1:5" ht="13.5" thickBot="1">
      <c r="A282" s="368"/>
      <c r="B282" s="369" t="s">
        <v>546</v>
      </c>
      <c r="C282" s="370" t="s">
        <v>1036</v>
      </c>
      <c r="D282" s="371"/>
      <c r="E282" s="372"/>
    </row>
    <row r="283" spans="1:5" ht="13.5" thickBot="1">
      <c r="A283" s="358" t="s">
        <v>1048</v>
      </c>
      <c r="B283" s="359" t="s">
        <v>533</v>
      </c>
      <c r="C283" s="360" t="s">
        <v>1049</v>
      </c>
      <c r="D283" s="361" t="s">
        <v>1050</v>
      </c>
      <c r="E283" s="362" t="s">
        <v>1702</v>
      </c>
    </row>
    <row r="284" spans="1:5">
      <c r="A284" s="864" t="s">
        <v>1051</v>
      </c>
      <c r="B284" s="363" t="s">
        <v>538</v>
      </c>
      <c r="C284" s="364" t="s">
        <v>1052</v>
      </c>
      <c r="D284" s="365" t="s">
        <v>1053</v>
      </c>
      <c r="E284" s="366" t="s">
        <v>1054</v>
      </c>
    </row>
    <row r="285" spans="1:5">
      <c r="A285" s="864"/>
      <c r="B285" s="363" t="s">
        <v>540</v>
      </c>
      <c r="C285" s="364" t="s">
        <v>1055</v>
      </c>
      <c r="D285" s="365" t="s">
        <v>1453</v>
      </c>
      <c r="E285" s="366" t="s">
        <v>1056</v>
      </c>
    </row>
    <row r="286" spans="1:5">
      <c r="A286" s="864"/>
      <c r="B286" s="363" t="s">
        <v>540</v>
      </c>
      <c r="C286" s="364" t="s">
        <v>1057</v>
      </c>
      <c r="D286" s="365" t="s">
        <v>1453</v>
      </c>
      <c r="E286" s="366" t="s">
        <v>1703</v>
      </c>
    </row>
    <row r="287" spans="1:5">
      <c r="A287" s="367" t="s">
        <v>1058</v>
      </c>
      <c r="B287" s="363" t="s">
        <v>540</v>
      </c>
      <c r="C287" s="364" t="s">
        <v>1059</v>
      </c>
      <c r="D287" s="365" t="s">
        <v>1453</v>
      </c>
      <c r="E287" s="366" t="s">
        <v>1453</v>
      </c>
    </row>
    <row r="288" spans="1:5">
      <c r="A288" s="367" t="s">
        <v>1060</v>
      </c>
      <c r="B288" s="363" t="s">
        <v>540</v>
      </c>
      <c r="C288" s="364" t="s">
        <v>1453</v>
      </c>
      <c r="D288" s="365" t="s">
        <v>1453</v>
      </c>
      <c r="E288" s="366" t="s">
        <v>1453</v>
      </c>
    </row>
    <row r="289" spans="1:5">
      <c r="A289" s="367">
        <v>0</v>
      </c>
      <c r="B289" s="363" t="s">
        <v>540</v>
      </c>
      <c r="C289" s="364" t="s">
        <v>1453</v>
      </c>
      <c r="D289" s="365" t="s">
        <v>1453</v>
      </c>
      <c r="E289" s="366" t="s">
        <v>1453</v>
      </c>
    </row>
    <row r="290" spans="1:5">
      <c r="A290" s="367" t="s">
        <v>1061</v>
      </c>
      <c r="B290" s="363" t="s">
        <v>540</v>
      </c>
      <c r="C290" s="364" t="s">
        <v>1453</v>
      </c>
      <c r="D290" s="365"/>
      <c r="E290" s="366" t="s">
        <v>1453</v>
      </c>
    </row>
    <row r="291" spans="1:5" ht="13.5" thickBot="1">
      <c r="A291" s="368"/>
      <c r="B291" s="369" t="s">
        <v>546</v>
      </c>
      <c r="C291" s="370" t="s">
        <v>1699</v>
      </c>
      <c r="D291" s="371"/>
      <c r="E291" s="372"/>
    </row>
    <row r="292" spans="1:5" ht="13.5" thickBot="1">
      <c r="A292" s="358" t="s">
        <v>1062</v>
      </c>
      <c r="B292" s="359" t="s">
        <v>533</v>
      </c>
      <c r="C292" s="360" t="s">
        <v>1063</v>
      </c>
      <c r="D292" s="361" t="s">
        <v>1064</v>
      </c>
      <c r="E292" s="362" t="s">
        <v>1065</v>
      </c>
    </row>
    <row r="293" spans="1:5">
      <c r="A293" s="864" t="s">
        <v>1066</v>
      </c>
      <c r="B293" s="363" t="s">
        <v>538</v>
      </c>
      <c r="C293" s="364" t="s">
        <v>1067</v>
      </c>
      <c r="D293" s="365" t="s">
        <v>1068</v>
      </c>
      <c r="E293" s="366" t="s">
        <v>1069</v>
      </c>
    </row>
    <row r="294" spans="1:5">
      <c r="A294" s="864"/>
      <c r="B294" s="363" t="s">
        <v>540</v>
      </c>
      <c r="C294" s="364" t="s">
        <v>1070</v>
      </c>
      <c r="D294" s="365" t="s">
        <v>1453</v>
      </c>
      <c r="E294" s="366" t="s">
        <v>1453</v>
      </c>
    </row>
    <row r="295" spans="1:5">
      <c r="A295" s="864"/>
      <c r="B295" s="363" t="s">
        <v>540</v>
      </c>
      <c r="C295" s="364" t="s">
        <v>1071</v>
      </c>
      <c r="D295" s="365" t="s">
        <v>1453</v>
      </c>
      <c r="E295" s="366" t="s">
        <v>1453</v>
      </c>
    </row>
    <row r="296" spans="1:5">
      <c r="A296" s="367" t="s">
        <v>1072</v>
      </c>
      <c r="B296" s="363" t="s">
        <v>540</v>
      </c>
      <c r="C296" s="364" t="s">
        <v>1453</v>
      </c>
      <c r="D296" s="365" t="s">
        <v>1453</v>
      </c>
      <c r="E296" s="366" t="s">
        <v>1453</v>
      </c>
    </row>
    <row r="297" spans="1:5">
      <c r="A297" s="367" t="s">
        <v>1073</v>
      </c>
      <c r="B297" s="363" t="s">
        <v>540</v>
      </c>
      <c r="C297" s="364" t="s">
        <v>1453</v>
      </c>
      <c r="D297" s="365" t="s">
        <v>1453</v>
      </c>
      <c r="E297" s="366" t="s">
        <v>1453</v>
      </c>
    </row>
    <row r="298" spans="1:5">
      <c r="A298" s="367" t="s">
        <v>1074</v>
      </c>
      <c r="B298" s="363" t="s">
        <v>540</v>
      </c>
      <c r="C298" s="364" t="s">
        <v>1453</v>
      </c>
      <c r="D298" s="365" t="s">
        <v>1453</v>
      </c>
      <c r="E298" s="366" t="s">
        <v>1453</v>
      </c>
    </row>
    <row r="299" spans="1:5">
      <c r="A299" s="367" t="s">
        <v>1075</v>
      </c>
      <c r="B299" s="363" t="s">
        <v>540</v>
      </c>
      <c r="C299" s="364" t="s">
        <v>1453</v>
      </c>
      <c r="D299" s="365"/>
      <c r="E299" s="366" t="s">
        <v>1453</v>
      </c>
    </row>
    <row r="300" spans="1:5" ht="13.5" thickBot="1">
      <c r="A300" s="368"/>
      <c r="B300" s="369" t="s">
        <v>546</v>
      </c>
      <c r="C300" s="370" t="s">
        <v>1065</v>
      </c>
      <c r="D300" s="371"/>
      <c r="E300" s="372"/>
    </row>
    <row r="301" spans="1:5" ht="13.5" thickBot="1">
      <c r="A301" s="358" t="s">
        <v>1076</v>
      </c>
      <c r="B301" s="359" t="s">
        <v>533</v>
      </c>
      <c r="C301" s="360" t="s">
        <v>1077</v>
      </c>
      <c r="D301" s="361" t="s">
        <v>1078</v>
      </c>
      <c r="E301" s="362" t="s">
        <v>1079</v>
      </c>
    </row>
    <row r="302" spans="1:5">
      <c r="A302" s="864" t="s">
        <v>1080</v>
      </c>
      <c r="B302" s="363" t="s">
        <v>538</v>
      </c>
      <c r="C302" s="364" t="s">
        <v>1081</v>
      </c>
      <c r="D302" s="365" t="s">
        <v>1082</v>
      </c>
      <c r="E302" s="366" t="s">
        <v>1083</v>
      </c>
    </row>
    <row r="303" spans="1:5">
      <c r="A303" s="864"/>
      <c r="B303" s="363" t="s">
        <v>540</v>
      </c>
      <c r="C303" s="364" t="s">
        <v>1084</v>
      </c>
      <c r="D303" s="365" t="s">
        <v>1453</v>
      </c>
      <c r="E303" s="366" t="s">
        <v>1085</v>
      </c>
    </row>
    <row r="304" spans="1:5">
      <c r="A304" s="864"/>
      <c r="B304" s="363" t="s">
        <v>540</v>
      </c>
      <c r="C304" s="364" t="s">
        <v>1086</v>
      </c>
      <c r="D304" s="365" t="s">
        <v>1453</v>
      </c>
      <c r="E304" s="366" t="s">
        <v>1087</v>
      </c>
    </row>
    <row r="305" spans="1:5">
      <c r="A305" s="367" t="s">
        <v>1088</v>
      </c>
      <c r="B305" s="363" t="s">
        <v>540</v>
      </c>
      <c r="C305" s="364" t="s">
        <v>1089</v>
      </c>
      <c r="D305" s="365" t="s">
        <v>1453</v>
      </c>
      <c r="E305" s="366" t="s">
        <v>1090</v>
      </c>
    </row>
    <row r="306" spans="1:5">
      <c r="A306" s="367" t="s">
        <v>1091</v>
      </c>
      <c r="B306" s="363" t="s">
        <v>540</v>
      </c>
      <c r="C306" s="364" t="s">
        <v>1453</v>
      </c>
      <c r="D306" s="365" t="s">
        <v>1453</v>
      </c>
      <c r="E306" s="366" t="s">
        <v>1092</v>
      </c>
    </row>
    <row r="307" spans="1:5">
      <c r="A307" s="367">
        <v>0</v>
      </c>
      <c r="B307" s="363" t="s">
        <v>540</v>
      </c>
      <c r="C307" s="364" t="s">
        <v>1453</v>
      </c>
      <c r="D307" s="365" t="s">
        <v>1453</v>
      </c>
      <c r="E307" s="366" t="s">
        <v>1093</v>
      </c>
    </row>
    <row r="308" spans="1:5">
      <c r="A308" s="367" t="s">
        <v>1094</v>
      </c>
      <c r="B308" s="363" t="s">
        <v>540</v>
      </c>
      <c r="C308" s="364" t="s">
        <v>1453</v>
      </c>
      <c r="D308" s="365"/>
      <c r="E308" s="366" t="s">
        <v>1453</v>
      </c>
    </row>
    <row r="309" spans="1:5" ht="13.5" thickBot="1">
      <c r="A309" s="368"/>
      <c r="B309" s="369" t="s">
        <v>546</v>
      </c>
      <c r="C309" s="370" t="s">
        <v>1079</v>
      </c>
      <c r="D309" s="371"/>
      <c r="E309" s="372"/>
    </row>
    <row r="310" spans="1:5" ht="13.5" thickBot="1">
      <c r="A310" s="358" t="s">
        <v>1095</v>
      </c>
      <c r="B310" s="359" t="s">
        <v>533</v>
      </c>
      <c r="C310" s="360" t="s">
        <v>1096</v>
      </c>
      <c r="D310" s="361" t="s">
        <v>554</v>
      </c>
      <c r="E310" s="362" t="s">
        <v>1097</v>
      </c>
    </row>
    <row r="311" spans="1:5">
      <c r="A311" s="866" t="s">
        <v>1098</v>
      </c>
      <c r="B311" s="363" t="s">
        <v>538</v>
      </c>
      <c r="C311" s="364" t="s">
        <v>552</v>
      </c>
      <c r="D311" s="365" t="s">
        <v>1099</v>
      </c>
      <c r="E311" s="366" t="s">
        <v>1100</v>
      </c>
    </row>
    <row r="312" spans="1:5">
      <c r="A312" s="866"/>
      <c r="B312" s="363" t="s">
        <v>540</v>
      </c>
      <c r="C312" s="364" t="s">
        <v>1101</v>
      </c>
      <c r="D312" s="365" t="s">
        <v>1453</v>
      </c>
      <c r="E312" s="366" t="s">
        <v>1102</v>
      </c>
    </row>
    <row r="313" spans="1:5">
      <c r="A313" s="866"/>
      <c r="B313" s="363" t="s">
        <v>540</v>
      </c>
      <c r="C313" s="364" t="s">
        <v>1103</v>
      </c>
      <c r="D313" s="365" t="s">
        <v>1453</v>
      </c>
      <c r="E313" s="366" t="s">
        <v>1104</v>
      </c>
    </row>
    <row r="314" spans="1:5">
      <c r="A314" s="367" t="s">
        <v>1105</v>
      </c>
      <c r="B314" s="363" t="s">
        <v>540</v>
      </c>
      <c r="C314" s="364" t="s">
        <v>557</v>
      </c>
      <c r="D314" s="365" t="s">
        <v>1453</v>
      </c>
      <c r="E314" s="366" t="s">
        <v>1453</v>
      </c>
    </row>
    <row r="315" spans="1:5">
      <c r="A315" s="367" t="s">
        <v>1106</v>
      </c>
      <c r="B315" s="363" t="s">
        <v>540</v>
      </c>
      <c r="C315" s="364" t="s">
        <v>1453</v>
      </c>
      <c r="D315" s="365" t="s">
        <v>1453</v>
      </c>
      <c r="E315" s="366" t="s">
        <v>1453</v>
      </c>
    </row>
    <row r="316" spans="1:5">
      <c r="A316" s="367">
        <v>0</v>
      </c>
      <c r="B316" s="363" t="s">
        <v>540</v>
      </c>
      <c r="C316" s="364" t="s">
        <v>1453</v>
      </c>
      <c r="D316" s="365" t="s">
        <v>1453</v>
      </c>
      <c r="E316" s="366" t="s">
        <v>1453</v>
      </c>
    </row>
    <row r="317" spans="1:5">
      <c r="A317" s="367" t="s">
        <v>1107</v>
      </c>
      <c r="B317" s="363" t="s">
        <v>540</v>
      </c>
      <c r="C317" s="364" t="s">
        <v>1453</v>
      </c>
      <c r="D317" s="365"/>
      <c r="E317" s="366" t="s">
        <v>1453</v>
      </c>
    </row>
    <row r="318" spans="1:5" ht="13.5" thickBot="1">
      <c r="A318" s="368"/>
      <c r="B318" s="369" t="s">
        <v>546</v>
      </c>
      <c r="C318" s="370" t="s">
        <v>1097</v>
      </c>
      <c r="D318" s="371"/>
      <c r="E318" s="372"/>
    </row>
    <row r="319" spans="1:5" ht="13.5" thickBot="1">
      <c r="A319" s="358" t="s">
        <v>1108</v>
      </c>
      <c r="B319" s="359" t="s">
        <v>533</v>
      </c>
      <c r="C319" s="360" t="s">
        <v>1109</v>
      </c>
      <c r="D319" s="361" t="s">
        <v>1110</v>
      </c>
      <c r="E319" s="362" t="s">
        <v>1111</v>
      </c>
    </row>
    <row r="320" spans="1:5">
      <c r="A320" s="864" t="s">
        <v>1112</v>
      </c>
      <c r="B320" s="363" t="s">
        <v>538</v>
      </c>
      <c r="C320" s="364" t="s">
        <v>1113</v>
      </c>
      <c r="D320" s="365" t="s">
        <v>1114</v>
      </c>
      <c r="E320" s="366" t="s">
        <v>1453</v>
      </c>
    </row>
    <row r="321" spans="1:5">
      <c r="A321" s="864"/>
      <c r="B321" s="363" t="s">
        <v>540</v>
      </c>
      <c r="C321" s="364" t="s">
        <v>1115</v>
      </c>
      <c r="D321" s="365" t="s">
        <v>1453</v>
      </c>
      <c r="E321" s="366" t="s">
        <v>1453</v>
      </c>
    </row>
    <row r="322" spans="1:5">
      <c r="A322" s="864"/>
      <c r="B322" s="363" t="s">
        <v>540</v>
      </c>
      <c r="C322" s="364" t="s">
        <v>1116</v>
      </c>
      <c r="D322" s="365" t="s">
        <v>1453</v>
      </c>
      <c r="E322" s="366" t="s">
        <v>1453</v>
      </c>
    </row>
    <row r="323" spans="1:5">
      <c r="A323" s="367" t="s">
        <v>1117</v>
      </c>
      <c r="B323" s="363" t="s">
        <v>540</v>
      </c>
      <c r="C323" s="364" t="s">
        <v>1258</v>
      </c>
      <c r="D323" s="365" t="s">
        <v>1453</v>
      </c>
      <c r="E323" s="366" t="s">
        <v>1453</v>
      </c>
    </row>
    <row r="324" spans="1:5">
      <c r="A324" s="367" t="s">
        <v>1118</v>
      </c>
      <c r="B324" s="363" t="s">
        <v>540</v>
      </c>
      <c r="D324" s="365" t="s">
        <v>1453</v>
      </c>
      <c r="E324" s="366" t="s">
        <v>1453</v>
      </c>
    </row>
    <row r="325" spans="1:5" ht="13.5" thickBot="1">
      <c r="A325" s="368"/>
      <c r="B325" s="369" t="s">
        <v>546</v>
      </c>
      <c r="C325" s="370" t="s">
        <v>1111</v>
      </c>
      <c r="D325" s="371"/>
      <c r="E325" s="372"/>
    </row>
    <row r="326" spans="1:5" ht="13.5" thickBot="1">
      <c r="A326" s="358" t="s">
        <v>1119</v>
      </c>
      <c r="B326" s="359" t="s">
        <v>533</v>
      </c>
      <c r="C326" s="360" t="s">
        <v>1120</v>
      </c>
      <c r="D326" s="361" t="s">
        <v>1121</v>
      </c>
      <c r="E326" s="362" t="s">
        <v>1122</v>
      </c>
    </row>
    <row r="327" spans="1:5">
      <c r="A327" s="866" t="s">
        <v>1123</v>
      </c>
      <c r="B327" s="363" t="s">
        <v>538</v>
      </c>
      <c r="C327" s="364" t="s">
        <v>1124</v>
      </c>
      <c r="D327" s="365" t="s">
        <v>1125</v>
      </c>
      <c r="E327" s="366" t="s">
        <v>1497</v>
      </c>
    </row>
    <row r="328" spans="1:5">
      <c r="A328" s="866"/>
      <c r="B328" s="363" t="s">
        <v>540</v>
      </c>
      <c r="C328" s="364" t="s">
        <v>1498</v>
      </c>
      <c r="D328" s="365" t="s">
        <v>1453</v>
      </c>
      <c r="E328" s="366" t="s">
        <v>1499</v>
      </c>
    </row>
    <row r="329" spans="1:5">
      <c r="A329" s="866"/>
      <c r="B329" s="363" t="s">
        <v>540</v>
      </c>
      <c r="C329" s="364" t="s">
        <v>1500</v>
      </c>
      <c r="D329" s="365" t="s">
        <v>1453</v>
      </c>
      <c r="E329" s="366" t="s">
        <v>1453</v>
      </c>
    </row>
    <row r="330" spans="1:5">
      <c r="A330" s="367" t="s">
        <v>1501</v>
      </c>
      <c r="B330" s="363" t="s">
        <v>540</v>
      </c>
      <c r="C330" s="364" t="s">
        <v>1502</v>
      </c>
      <c r="D330" s="365" t="s">
        <v>1453</v>
      </c>
      <c r="E330" s="366" t="s">
        <v>1453</v>
      </c>
    </row>
    <row r="331" spans="1:5">
      <c r="A331" s="367" t="s">
        <v>1503</v>
      </c>
      <c r="B331" s="363" t="s">
        <v>540</v>
      </c>
      <c r="C331" s="364" t="s">
        <v>584</v>
      </c>
      <c r="D331" s="365" t="s">
        <v>1453</v>
      </c>
      <c r="E331" s="366" t="s">
        <v>1453</v>
      </c>
    </row>
    <row r="332" spans="1:5">
      <c r="A332" s="367">
        <v>0</v>
      </c>
      <c r="B332" s="363" t="s">
        <v>540</v>
      </c>
      <c r="C332" s="364" t="s">
        <v>1504</v>
      </c>
      <c r="D332" s="365" t="s">
        <v>1453</v>
      </c>
      <c r="E332" s="366" t="s">
        <v>1453</v>
      </c>
    </row>
    <row r="333" spans="1:5">
      <c r="A333" s="367" t="s">
        <v>1505</v>
      </c>
      <c r="B333" s="363" t="s">
        <v>540</v>
      </c>
      <c r="C333" s="364" t="s">
        <v>1506</v>
      </c>
      <c r="D333" s="365"/>
      <c r="E333" s="366" t="s">
        <v>1453</v>
      </c>
    </row>
    <row r="334" spans="1:5">
      <c r="A334" s="367"/>
      <c r="B334" s="363" t="s">
        <v>540</v>
      </c>
      <c r="C334" s="364" t="s">
        <v>1453</v>
      </c>
      <c r="D334" s="365"/>
      <c r="E334" s="366"/>
    </row>
    <row r="335" spans="1:5" ht="13.5" thickBot="1">
      <c r="A335" s="368"/>
      <c r="B335" s="369" t="s">
        <v>546</v>
      </c>
      <c r="C335" s="370" t="s">
        <v>1122</v>
      </c>
      <c r="D335" s="371"/>
      <c r="E335" s="372"/>
    </row>
    <row r="336" spans="1:5" ht="13.5" thickBot="1">
      <c r="A336" s="358" t="s">
        <v>1507</v>
      </c>
      <c r="B336" s="359" t="s">
        <v>533</v>
      </c>
      <c r="C336" s="360" t="s">
        <v>1508</v>
      </c>
      <c r="D336" s="361" t="s">
        <v>412</v>
      </c>
      <c r="E336" s="362" t="s">
        <v>1509</v>
      </c>
    </row>
    <row r="337" spans="1:5">
      <c r="A337" s="864" t="s">
        <v>1510</v>
      </c>
      <c r="B337" s="363" t="s">
        <v>538</v>
      </c>
      <c r="C337" s="364" t="s">
        <v>1511</v>
      </c>
      <c r="D337" s="365" t="s">
        <v>590</v>
      </c>
      <c r="E337" s="366" t="s">
        <v>1529</v>
      </c>
    </row>
    <row r="338" spans="1:5">
      <c r="A338" s="864"/>
      <c r="B338" s="363" t="s">
        <v>540</v>
      </c>
      <c r="C338" s="364" t="s">
        <v>1530</v>
      </c>
      <c r="D338" s="365" t="s">
        <v>419</v>
      </c>
      <c r="E338" s="366" t="s">
        <v>1531</v>
      </c>
    </row>
    <row r="339" spans="1:5">
      <c r="A339" s="864"/>
      <c r="B339" s="363" t="s">
        <v>540</v>
      </c>
      <c r="C339" s="364" t="s">
        <v>1532</v>
      </c>
      <c r="D339" s="365" t="s">
        <v>1453</v>
      </c>
      <c r="E339" s="366" t="s">
        <v>1533</v>
      </c>
    </row>
    <row r="340" spans="1:5">
      <c r="A340" s="367" t="s">
        <v>1534</v>
      </c>
      <c r="B340" s="363" t="s">
        <v>540</v>
      </c>
      <c r="C340" s="364" t="s">
        <v>414</v>
      </c>
      <c r="D340" s="365" t="s">
        <v>1453</v>
      </c>
      <c r="E340" s="366" t="s">
        <v>1453</v>
      </c>
    </row>
    <row r="341" spans="1:5">
      <c r="A341" s="367" t="s">
        <v>1535</v>
      </c>
      <c r="B341" s="363" t="s">
        <v>540</v>
      </c>
      <c r="C341" s="364" t="s">
        <v>1536</v>
      </c>
      <c r="D341" s="365" t="s">
        <v>1453</v>
      </c>
      <c r="E341" s="366" t="s">
        <v>1453</v>
      </c>
    </row>
    <row r="342" spans="1:5">
      <c r="A342" s="367">
        <v>0</v>
      </c>
      <c r="B342" s="363" t="s">
        <v>540</v>
      </c>
      <c r="C342" s="364" t="s">
        <v>1453</v>
      </c>
      <c r="D342" s="365" t="s">
        <v>1453</v>
      </c>
      <c r="E342" s="366" t="s">
        <v>1453</v>
      </c>
    </row>
    <row r="343" spans="1:5">
      <c r="A343" s="367" t="s">
        <v>1537</v>
      </c>
      <c r="B343" s="363" t="s">
        <v>540</v>
      </c>
      <c r="C343" s="364" t="s">
        <v>1453</v>
      </c>
      <c r="D343" s="365"/>
      <c r="E343" s="366" t="s">
        <v>1453</v>
      </c>
    </row>
    <row r="344" spans="1:5" ht="13.5" thickBot="1">
      <c r="A344" s="368"/>
      <c r="B344" s="369" t="s">
        <v>546</v>
      </c>
      <c r="C344" s="370" t="s">
        <v>1509</v>
      </c>
      <c r="D344" s="371"/>
      <c r="E344" s="372"/>
    </row>
    <row r="345" spans="1:5" ht="13.5" thickBot="1">
      <c r="A345" s="358" t="s">
        <v>1538</v>
      </c>
      <c r="B345" s="359" t="s">
        <v>533</v>
      </c>
      <c r="C345" s="360" t="s">
        <v>423</v>
      </c>
      <c r="D345" s="361" t="s">
        <v>2104</v>
      </c>
      <c r="E345" s="362" t="s">
        <v>425</v>
      </c>
    </row>
    <row r="346" spans="1:5">
      <c r="A346" s="864" t="s">
        <v>1539</v>
      </c>
      <c r="B346" s="363" t="s">
        <v>538</v>
      </c>
      <c r="C346" s="364" t="s">
        <v>1453</v>
      </c>
      <c r="D346" s="365" t="s">
        <v>424</v>
      </c>
      <c r="E346" s="366" t="s">
        <v>2105</v>
      </c>
    </row>
    <row r="347" spans="1:5">
      <c r="A347" s="864"/>
      <c r="B347" s="363" t="s">
        <v>540</v>
      </c>
      <c r="C347" s="364" t="s">
        <v>2106</v>
      </c>
      <c r="D347" s="365" t="s">
        <v>1453</v>
      </c>
      <c r="E347" s="366" t="s">
        <v>2107</v>
      </c>
    </row>
    <row r="348" spans="1:5">
      <c r="A348" s="864"/>
      <c r="B348" s="363" t="s">
        <v>540</v>
      </c>
      <c r="C348" s="364" t="s">
        <v>2108</v>
      </c>
      <c r="D348" s="365" t="s">
        <v>1453</v>
      </c>
      <c r="E348" s="366" t="s">
        <v>2109</v>
      </c>
    </row>
    <row r="349" spans="1:5">
      <c r="A349" s="367" t="s">
        <v>1540</v>
      </c>
      <c r="B349" s="363" t="s">
        <v>540</v>
      </c>
      <c r="C349" s="364" t="s">
        <v>2111</v>
      </c>
      <c r="D349" s="365" t="s">
        <v>1453</v>
      </c>
      <c r="E349" s="366" t="s">
        <v>2112</v>
      </c>
    </row>
    <row r="350" spans="1:5">
      <c r="A350" s="367" t="s">
        <v>1541</v>
      </c>
      <c r="B350" s="363" t="s">
        <v>540</v>
      </c>
      <c r="C350" s="364" t="s">
        <v>2114</v>
      </c>
      <c r="D350" s="365" t="s">
        <v>1453</v>
      </c>
      <c r="E350" s="366" t="s">
        <v>2115</v>
      </c>
    </row>
    <row r="351" spans="1:5">
      <c r="A351" s="367">
        <v>0</v>
      </c>
      <c r="B351" s="363" t="s">
        <v>540</v>
      </c>
      <c r="C351" s="364" t="s">
        <v>2116</v>
      </c>
      <c r="D351" s="365" t="s">
        <v>1453</v>
      </c>
      <c r="E351" s="366" t="s">
        <v>1453</v>
      </c>
    </row>
    <row r="352" spans="1:5">
      <c r="A352" s="367" t="s">
        <v>1542</v>
      </c>
      <c r="B352" s="363" t="s">
        <v>540</v>
      </c>
      <c r="C352" s="364" t="s">
        <v>1453</v>
      </c>
      <c r="D352" s="365"/>
      <c r="E352" s="366" t="s">
        <v>1453</v>
      </c>
    </row>
    <row r="353" spans="1:5" ht="13.5" thickBot="1">
      <c r="A353" s="368"/>
      <c r="B353" s="369" t="s">
        <v>546</v>
      </c>
      <c r="C353" s="370" t="s">
        <v>425</v>
      </c>
      <c r="D353" s="371"/>
      <c r="E353" s="372"/>
    </row>
    <row r="354" spans="1:5" ht="13.5" thickBot="1">
      <c r="A354" s="358" t="s">
        <v>1543</v>
      </c>
      <c r="B354" s="359" t="s">
        <v>533</v>
      </c>
      <c r="C354" s="360" t="s">
        <v>1544</v>
      </c>
      <c r="D354" s="361" t="s">
        <v>1545</v>
      </c>
      <c r="E354" s="362" t="s">
        <v>1546</v>
      </c>
    </row>
    <row r="355" spans="1:5">
      <c r="A355" s="864" t="s">
        <v>1547</v>
      </c>
      <c r="B355" s="363" t="s">
        <v>538</v>
      </c>
      <c r="C355" s="364" t="s">
        <v>1548</v>
      </c>
      <c r="D355" s="365" t="s">
        <v>1549</v>
      </c>
      <c r="E355" s="366" t="s">
        <v>1550</v>
      </c>
    </row>
    <row r="356" spans="1:5">
      <c r="A356" s="864"/>
      <c r="B356" s="363" t="s">
        <v>540</v>
      </c>
      <c r="C356" s="364" t="s">
        <v>2123</v>
      </c>
      <c r="D356" s="365" t="s">
        <v>1453</v>
      </c>
      <c r="E356" s="366" t="s">
        <v>1551</v>
      </c>
    </row>
    <row r="357" spans="1:5">
      <c r="A357" s="864"/>
      <c r="B357" s="363" t="s">
        <v>540</v>
      </c>
      <c r="C357" s="364" t="s">
        <v>2126</v>
      </c>
      <c r="D357" s="365" t="s">
        <v>1453</v>
      </c>
      <c r="E357" s="366" t="s">
        <v>1453</v>
      </c>
    </row>
    <row r="358" spans="1:5">
      <c r="A358" s="367" t="s">
        <v>1552</v>
      </c>
      <c r="B358" s="363" t="s">
        <v>540</v>
      </c>
      <c r="C358" s="364" t="s">
        <v>1553</v>
      </c>
      <c r="D358" s="365" t="s">
        <v>1453</v>
      </c>
      <c r="E358" s="366" t="s">
        <v>1453</v>
      </c>
    </row>
    <row r="359" spans="1:5">
      <c r="A359" s="367" t="s">
        <v>1554</v>
      </c>
      <c r="B359" s="363" t="s">
        <v>540</v>
      </c>
      <c r="C359" s="364" t="s">
        <v>1453</v>
      </c>
      <c r="D359" s="365" t="s">
        <v>1453</v>
      </c>
      <c r="E359" s="366" t="s">
        <v>1453</v>
      </c>
    </row>
    <row r="360" spans="1:5">
      <c r="A360" s="367" t="s">
        <v>1555</v>
      </c>
      <c r="B360" s="363" t="s">
        <v>540</v>
      </c>
      <c r="C360" s="364" t="s">
        <v>1453</v>
      </c>
      <c r="D360" s="365" t="s">
        <v>1453</v>
      </c>
      <c r="E360" s="366" t="s">
        <v>1453</v>
      </c>
    </row>
    <row r="361" spans="1:5">
      <c r="A361" s="367" t="s">
        <v>1556</v>
      </c>
      <c r="B361" s="363" t="s">
        <v>540</v>
      </c>
      <c r="C361" s="364" t="s">
        <v>1453</v>
      </c>
      <c r="D361" s="365"/>
      <c r="E361" s="366" t="s">
        <v>1453</v>
      </c>
    </row>
    <row r="362" spans="1:5" ht="13.5" thickBot="1">
      <c r="A362" s="368"/>
      <c r="B362" s="369" t="s">
        <v>546</v>
      </c>
      <c r="C362" s="370" t="s">
        <v>1546</v>
      </c>
      <c r="D362" s="371"/>
      <c r="E362" s="372"/>
    </row>
    <row r="363" spans="1:5" ht="13.5" thickBot="1">
      <c r="A363" s="358" t="s">
        <v>1557</v>
      </c>
      <c r="B363" s="359" t="s">
        <v>533</v>
      </c>
      <c r="C363" s="360" t="s">
        <v>1558</v>
      </c>
      <c r="D363" s="361" t="s">
        <v>1559</v>
      </c>
      <c r="E363" s="362" t="s">
        <v>1560</v>
      </c>
    </row>
    <row r="364" spans="1:5">
      <c r="A364" s="864" t="s">
        <v>1561</v>
      </c>
      <c r="B364" s="363" t="s">
        <v>538</v>
      </c>
      <c r="C364" s="364" t="s">
        <v>1562</v>
      </c>
      <c r="D364" s="365" t="s">
        <v>1563</v>
      </c>
      <c r="E364" s="366" t="s">
        <v>1564</v>
      </c>
    </row>
    <row r="365" spans="1:5">
      <c r="A365" s="864"/>
      <c r="B365" s="363" t="s">
        <v>540</v>
      </c>
      <c r="C365" s="364" t="s">
        <v>1565</v>
      </c>
      <c r="D365" s="365" t="s">
        <v>1453</v>
      </c>
      <c r="E365" s="366" t="s">
        <v>1566</v>
      </c>
    </row>
    <row r="366" spans="1:5">
      <c r="A366" s="864"/>
      <c r="B366" s="363" t="s">
        <v>540</v>
      </c>
      <c r="C366" s="364" t="s">
        <v>1567</v>
      </c>
      <c r="D366" s="365" t="s">
        <v>1453</v>
      </c>
      <c r="E366" s="366" t="s">
        <v>1568</v>
      </c>
    </row>
    <row r="367" spans="1:5">
      <c r="A367" s="367" t="s">
        <v>1569</v>
      </c>
      <c r="B367" s="363" t="s">
        <v>540</v>
      </c>
      <c r="C367" s="364" t="s">
        <v>1570</v>
      </c>
      <c r="D367" s="365" t="s">
        <v>1453</v>
      </c>
      <c r="E367" s="366" t="s">
        <v>1571</v>
      </c>
    </row>
    <row r="368" spans="1:5">
      <c r="A368" s="367" t="s">
        <v>1572</v>
      </c>
      <c r="B368" s="363" t="s">
        <v>540</v>
      </c>
      <c r="C368" s="364" t="s">
        <v>1453</v>
      </c>
      <c r="D368" s="365" t="s">
        <v>1453</v>
      </c>
      <c r="E368" s="366" t="s">
        <v>1453</v>
      </c>
    </row>
    <row r="369" spans="1:5">
      <c r="A369" s="367">
        <v>0</v>
      </c>
      <c r="B369" s="363" t="s">
        <v>540</v>
      </c>
      <c r="C369" s="364" t="s">
        <v>1453</v>
      </c>
      <c r="D369" s="365" t="s">
        <v>1453</v>
      </c>
      <c r="E369" s="366" t="s">
        <v>1453</v>
      </c>
    </row>
    <row r="370" spans="1:5">
      <c r="A370" s="367" t="s">
        <v>1573</v>
      </c>
      <c r="B370" s="363" t="s">
        <v>540</v>
      </c>
      <c r="C370" s="364" t="s">
        <v>1453</v>
      </c>
      <c r="D370" s="365"/>
      <c r="E370" s="366" t="s">
        <v>1453</v>
      </c>
    </row>
    <row r="371" spans="1:5" ht="13.5" thickBot="1">
      <c r="A371" s="368"/>
      <c r="B371" s="369" t="s">
        <v>546</v>
      </c>
      <c r="C371" s="370" t="s">
        <v>1560</v>
      </c>
      <c r="D371" s="371"/>
      <c r="E371" s="372"/>
    </row>
    <row r="372" spans="1:5" ht="13.5" thickBot="1">
      <c r="A372" s="358" t="s">
        <v>1574</v>
      </c>
      <c r="B372" s="359" t="s">
        <v>533</v>
      </c>
      <c r="C372" s="360" t="s">
        <v>1575</v>
      </c>
      <c r="D372" s="361" t="s">
        <v>1576</v>
      </c>
      <c r="E372" s="362" t="s">
        <v>1577</v>
      </c>
    </row>
    <row r="373" spans="1:5">
      <c r="A373" s="866" t="s">
        <v>1578</v>
      </c>
      <c r="B373" s="363" t="s">
        <v>538</v>
      </c>
      <c r="C373" s="364" t="s">
        <v>1579</v>
      </c>
      <c r="D373" s="365" t="s">
        <v>1580</v>
      </c>
      <c r="E373" s="366" t="s">
        <v>1453</v>
      </c>
    </row>
    <row r="374" spans="1:5">
      <c r="A374" s="866"/>
      <c r="B374" s="363" t="s">
        <v>540</v>
      </c>
      <c r="C374" s="364" t="s">
        <v>1581</v>
      </c>
      <c r="D374" s="365" t="s">
        <v>1453</v>
      </c>
      <c r="E374" s="366" t="s">
        <v>1453</v>
      </c>
    </row>
    <row r="375" spans="1:5">
      <c r="A375" s="866"/>
      <c r="B375" s="363" t="s">
        <v>540</v>
      </c>
      <c r="C375" s="364" t="s">
        <v>1582</v>
      </c>
      <c r="D375" s="365" t="s">
        <v>1453</v>
      </c>
      <c r="E375" s="366" t="s">
        <v>1453</v>
      </c>
    </row>
    <row r="376" spans="1:5">
      <c r="A376" s="367" t="s">
        <v>1583</v>
      </c>
      <c r="B376" s="363" t="s">
        <v>540</v>
      </c>
      <c r="C376" s="364" t="s">
        <v>1584</v>
      </c>
      <c r="D376" s="365" t="s">
        <v>1453</v>
      </c>
      <c r="E376" s="366" t="s">
        <v>1453</v>
      </c>
    </row>
    <row r="377" spans="1:5">
      <c r="A377" s="367" t="s">
        <v>1585</v>
      </c>
      <c r="B377" s="363" t="s">
        <v>540</v>
      </c>
      <c r="C377" s="364" t="s">
        <v>1453</v>
      </c>
      <c r="D377" s="365" t="s">
        <v>1453</v>
      </c>
      <c r="E377" s="366" t="s">
        <v>1453</v>
      </c>
    </row>
    <row r="378" spans="1:5">
      <c r="A378" s="367">
        <v>0</v>
      </c>
      <c r="B378" s="363" t="s">
        <v>540</v>
      </c>
      <c r="C378" s="364" t="s">
        <v>1453</v>
      </c>
      <c r="D378" s="365" t="s">
        <v>1453</v>
      </c>
      <c r="E378" s="366" t="s">
        <v>1453</v>
      </c>
    </row>
    <row r="379" spans="1:5">
      <c r="A379" s="367" t="s">
        <v>1586</v>
      </c>
      <c r="B379" s="363" t="s">
        <v>540</v>
      </c>
      <c r="C379" s="364" t="s">
        <v>1453</v>
      </c>
      <c r="D379" s="365"/>
      <c r="E379" s="366" t="s">
        <v>1453</v>
      </c>
    </row>
    <row r="380" spans="1:5" ht="13.5" thickBot="1">
      <c r="A380" s="368"/>
      <c r="B380" s="369" t="s">
        <v>546</v>
      </c>
      <c r="C380" s="370" t="s">
        <v>1577</v>
      </c>
      <c r="D380" s="371"/>
      <c r="E380" s="372"/>
    </row>
    <row r="381" spans="1:5" ht="13.5" thickBot="1">
      <c r="A381" s="358" t="s">
        <v>1587</v>
      </c>
      <c r="B381" s="359" t="s">
        <v>533</v>
      </c>
      <c r="C381" s="360" t="s">
        <v>1588</v>
      </c>
      <c r="D381" s="361" t="s">
        <v>1589</v>
      </c>
      <c r="E381" s="362" t="s">
        <v>1453</v>
      </c>
    </row>
    <row r="382" spans="1:5">
      <c r="A382" s="864" t="s">
        <v>1590</v>
      </c>
      <c r="B382" s="363" t="s">
        <v>538</v>
      </c>
      <c r="C382" s="364" t="s">
        <v>1591</v>
      </c>
      <c r="D382" s="365" t="s">
        <v>2269</v>
      </c>
      <c r="E382" s="366" t="s">
        <v>1592</v>
      </c>
    </row>
    <row r="383" spans="1:5">
      <c r="A383" s="864"/>
      <c r="B383" s="363" t="s">
        <v>540</v>
      </c>
      <c r="C383" s="364" t="s">
        <v>1593</v>
      </c>
      <c r="D383" s="365" t="s">
        <v>1453</v>
      </c>
      <c r="E383" s="366" t="s">
        <v>1593</v>
      </c>
    </row>
    <row r="384" spans="1:5">
      <c r="A384" s="864"/>
      <c r="B384" s="363" t="s">
        <v>540</v>
      </c>
      <c r="C384" s="364" t="s">
        <v>1592</v>
      </c>
      <c r="D384" s="365" t="s">
        <v>1453</v>
      </c>
      <c r="E384" s="366" t="s">
        <v>1594</v>
      </c>
    </row>
    <row r="385" spans="1:5">
      <c r="A385" s="367" t="s">
        <v>1595</v>
      </c>
      <c r="B385" s="363" t="s">
        <v>540</v>
      </c>
      <c r="C385" s="364" t="s">
        <v>1596</v>
      </c>
      <c r="D385" s="365" t="s">
        <v>1453</v>
      </c>
      <c r="E385" s="366" t="s">
        <v>1597</v>
      </c>
    </row>
    <row r="386" spans="1:5">
      <c r="A386" s="367" t="s">
        <v>1598</v>
      </c>
      <c r="B386" s="363" t="s">
        <v>540</v>
      </c>
      <c r="C386" s="364" t="s">
        <v>1599</v>
      </c>
      <c r="D386" s="365" t="s">
        <v>1453</v>
      </c>
      <c r="E386" s="366" t="s">
        <v>1600</v>
      </c>
    </row>
    <row r="387" spans="1:5">
      <c r="A387" s="367">
        <v>0</v>
      </c>
      <c r="B387" s="363" t="s">
        <v>540</v>
      </c>
      <c r="C387" s="364" t="s">
        <v>1453</v>
      </c>
      <c r="D387" s="365" t="s">
        <v>1453</v>
      </c>
      <c r="E387" s="366" t="s">
        <v>1601</v>
      </c>
    </row>
    <row r="388" spans="1:5">
      <c r="A388" s="367" t="s">
        <v>1602</v>
      </c>
      <c r="B388" s="363" t="s">
        <v>540</v>
      </c>
      <c r="C388" s="364" t="s">
        <v>1453</v>
      </c>
      <c r="D388" s="365"/>
      <c r="E388" s="366" t="s">
        <v>1453</v>
      </c>
    </row>
    <row r="389" spans="1:5" ht="13.5" thickBot="1">
      <c r="A389" s="368"/>
      <c r="B389" s="369" t="s">
        <v>546</v>
      </c>
      <c r="C389" s="370" t="s">
        <v>1453</v>
      </c>
      <c r="D389" s="371"/>
      <c r="E389" s="372"/>
    </row>
    <row r="390" spans="1:5" ht="13.5" thickBot="1">
      <c r="A390" s="358" t="s">
        <v>844</v>
      </c>
      <c r="B390" s="359" t="s">
        <v>533</v>
      </c>
      <c r="C390" s="360" t="s">
        <v>2278</v>
      </c>
      <c r="D390" s="361" t="s">
        <v>785</v>
      </c>
      <c r="E390" s="362" t="s">
        <v>845</v>
      </c>
    </row>
    <row r="391" spans="1:5">
      <c r="A391" s="864" t="s">
        <v>846</v>
      </c>
      <c r="B391" s="363" t="s">
        <v>538</v>
      </c>
      <c r="C391" s="364" t="s">
        <v>1453</v>
      </c>
      <c r="D391" s="365" t="s">
        <v>847</v>
      </c>
      <c r="E391" s="366" t="s">
        <v>848</v>
      </c>
    </row>
    <row r="392" spans="1:5">
      <c r="A392" s="864"/>
      <c r="B392" s="363" t="s">
        <v>540</v>
      </c>
      <c r="C392" s="364" t="s">
        <v>849</v>
      </c>
      <c r="D392" s="365" t="s">
        <v>1453</v>
      </c>
      <c r="E392" s="366" t="s">
        <v>850</v>
      </c>
    </row>
    <row r="393" spans="1:5">
      <c r="A393" s="864"/>
      <c r="B393" s="363" t="s">
        <v>540</v>
      </c>
      <c r="C393" s="364" t="s">
        <v>851</v>
      </c>
      <c r="D393" s="365" t="s">
        <v>1453</v>
      </c>
      <c r="E393" s="366" t="s">
        <v>1453</v>
      </c>
    </row>
    <row r="394" spans="1:5">
      <c r="A394" s="367" t="s">
        <v>852</v>
      </c>
      <c r="B394" s="363" t="s">
        <v>540</v>
      </c>
      <c r="C394" s="364" t="s">
        <v>853</v>
      </c>
      <c r="D394" s="365" t="s">
        <v>1453</v>
      </c>
      <c r="E394" s="366" t="s">
        <v>1453</v>
      </c>
    </row>
    <row r="395" spans="1:5">
      <c r="A395" s="367" t="s">
        <v>854</v>
      </c>
      <c r="B395" s="363" t="s">
        <v>540</v>
      </c>
      <c r="C395" s="364" t="s">
        <v>2280</v>
      </c>
      <c r="D395" s="365" t="s">
        <v>1453</v>
      </c>
      <c r="E395" s="366" t="s">
        <v>1453</v>
      </c>
    </row>
    <row r="396" spans="1:5">
      <c r="A396" s="367" t="s">
        <v>855</v>
      </c>
      <c r="B396" s="363" t="s">
        <v>540</v>
      </c>
      <c r="C396" s="364" t="s">
        <v>856</v>
      </c>
      <c r="D396" s="365" t="s">
        <v>1453</v>
      </c>
      <c r="E396" s="366" t="s">
        <v>1453</v>
      </c>
    </row>
    <row r="397" spans="1:5">
      <c r="A397" s="367" t="s">
        <v>857</v>
      </c>
      <c r="B397" s="363" t="s">
        <v>540</v>
      </c>
      <c r="C397" s="364" t="s">
        <v>1453</v>
      </c>
      <c r="D397" s="365"/>
      <c r="E397" s="366" t="s">
        <v>1453</v>
      </c>
    </row>
    <row r="398" spans="1:5" ht="13.5" thickBot="1">
      <c r="A398" s="368"/>
      <c r="B398" s="369" t="s">
        <v>546</v>
      </c>
      <c r="C398" s="370" t="s">
        <v>845</v>
      </c>
      <c r="D398" s="371"/>
      <c r="E398" s="372"/>
    </row>
    <row r="399" spans="1:5" ht="13.5" thickBot="1">
      <c r="A399" s="358" t="s">
        <v>858</v>
      </c>
      <c r="B399" s="359" t="s">
        <v>533</v>
      </c>
      <c r="C399" s="360" t="s">
        <v>946</v>
      </c>
      <c r="D399" s="361" t="s">
        <v>859</v>
      </c>
      <c r="E399" s="362" t="s">
        <v>860</v>
      </c>
    </row>
    <row r="400" spans="1:5">
      <c r="A400" s="864" t="s">
        <v>861</v>
      </c>
      <c r="B400" s="363" t="s">
        <v>538</v>
      </c>
      <c r="C400" s="364" t="s">
        <v>862</v>
      </c>
      <c r="D400" s="365" t="s">
        <v>951</v>
      </c>
      <c r="E400" s="366" t="s">
        <v>863</v>
      </c>
    </row>
    <row r="401" spans="1:5">
      <c r="A401" s="864"/>
      <c r="B401" s="363" t="s">
        <v>540</v>
      </c>
      <c r="C401" s="364" t="s">
        <v>864</v>
      </c>
      <c r="D401" s="365" t="s">
        <v>1453</v>
      </c>
      <c r="E401" s="366" t="s">
        <v>865</v>
      </c>
    </row>
    <row r="402" spans="1:5">
      <c r="A402" s="864"/>
      <c r="B402" s="363" t="s">
        <v>540</v>
      </c>
      <c r="C402" s="364" t="s">
        <v>948</v>
      </c>
      <c r="D402" s="365" t="s">
        <v>1453</v>
      </c>
      <c r="E402" s="366" t="s">
        <v>866</v>
      </c>
    </row>
    <row r="403" spans="1:5">
      <c r="A403" s="367" t="s">
        <v>867</v>
      </c>
      <c r="B403" s="363" t="s">
        <v>540</v>
      </c>
      <c r="C403" s="364" t="s">
        <v>955</v>
      </c>
      <c r="D403" s="365" t="s">
        <v>1453</v>
      </c>
      <c r="E403" s="366" t="s">
        <v>868</v>
      </c>
    </row>
    <row r="404" spans="1:5">
      <c r="A404" s="367" t="s">
        <v>869</v>
      </c>
      <c r="B404" s="363" t="s">
        <v>540</v>
      </c>
      <c r="C404" s="364" t="s">
        <v>870</v>
      </c>
      <c r="D404" s="365" t="s">
        <v>1453</v>
      </c>
      <c r="E404" s="366" t="s">
        <v>1453</v>
      </c>
    </row>
    <row r="405" spans="1:5">
      <c r="A405" s="367">
        <v>0</v>
      </c>
      <c r="B405" s="363" t="s">
        <v>540</v>
      </c>
      <c r="C405" s="364" t="s">
        <v>953</v>
      </c>
      <c r="D405" s="365" t="s">
        <v>1453</v>
      </c>
      <c r="E405" s="366" t="s">
        <v>1453</v>
      </c>
    </row>
    <row r="406" spans="1:5">
      <c r="A406" s="367" t="s">
        <v>871</v>
      </c>
      <c r="B406" s="363" t="s">
        <v>540</v>
      </c>
      <c r="C406" s="364" t="s">
        <v>1453</v>
      </c>
      <c r="D406" s="365"/>
      <c r="E406" s="366" t="s">
        <v>1453</v>
      </c>
    </row>
    <row r="407" spans="1:5" ht="13.5" thickBot="1">
      <c r="A407" s="368"/>
      <c r="B407" s="369" t="s">
        <v>546</v>
      </c>
      <c r="C407" s="370" t="s">
        <v>860</v>
      </c>
      <c r="D407" s="371"/>
      <c r="E407" s="372"/>
    </row>
    <row r="408" spans="1:5" ht="13.5" thickBot="1">
      <c r="A408" s="358" t="s">
        <v>872</v>
      </c>
      <c r="B408" s="359" t="s">
        <v>533</v>
      </c>
      <c r="C408" s="360" t="s">
        <v>873</v>
      </c>
      <c r="D408" s="361" t="s">
        <v>874</v>
      </c>
      <c r="E408" s="362" t="s">
        <v>875</v>
      </c>
    </row>
    <row r="409" spans="1:5">
      <c r="A409" s="866" t="s">
        <v>876</v>
      </c>
      <c r="B409" s="363" t="s">
        <v>538</v>
      </c>
      <c r="C409" s="364" t="s">
        <v>877</v>
      </c>
      <c r="D409" s="365" t="s">
        <v>878</v>
      </c>
      <c r="E409" s="366" t="s">
        <v>1453</v>
      </c>
    </row>
    <row r="410" spans="1:5">
      <c r="A410" s="866"/>
      <c r="B410" s="363" t="s">
        <v>540</v>
      </c>
      <c r="C410" s="364" t="s">
        <v>879</v>
      </c>
      <c r="D410" s="365" t="s">
        <v>1453</v>
      </c>
      <c r="E410" s="366" t="s">
        <v>1453</v>
      </c>
    </row>
    <row r="411" spans="1:5">
      <c r="A411" s="866"/>
      <c r="B411" s="363" t="s">
        <v>540</v>
      </c>
      <c r="C411" s="364" t="s">
        <v>880</v>
      </c>
      <c r="D411" s="365" t="s">
        <v>1453</v>
      </c>
      <c r="E411" s="366" t="s">
        <v>1453</v>
      </c>
    </row>
    <row r="412" spans="1:5">
      <c r="A412" s="367" t="s">
        <v>881</v>
      </c>
      <c r="B412" s="363" t="s">
        <v>540</v>
      </c>
      <c r="C412" s="364" t="s">
        <v>882</v>
      </c>
      <c r="D412" s="365" t="s">
        <v>1453</v>
      </c>
      <c r="E412" s="366" t="s">
        <v>1453</v>
      </c>
    </row>
    <row r="413" spans="1:5">
      <c r="A413" s="367" t="s">
        <v>883</v>
      </c>
      <c r="B413" s="363" t="s">
        <v>540</v>
      </c>
      <c r="C413" s="364" t="s">
        <v>1453</v>
      </c>
      <c r="D413" s="365" t="s">
        <v>1453</v>
      </c>
      <c r="E413" s="366" t="s">
        <v>1453</v>
      </c>
    </row>
    <row r="414" spans="1:5" ht="13.5" thickBot="1">
      <c r="A414" s="368"/>
      <c r="B414" s="369" t="s">
        <v>546</v>
      </c>
      <c r="C414" s="370" t="s">
        <v>875</v>
      </c>
      <c r="D414" s="371"/>
      <c r="E414" s="372"/>
    </row>
    <row r="415" spans="1:5" ht="13.5" thickBot="1">
      <c r="A415" s="358" t="s">
        <v>884</v>
      </c>
      <c r="B415" s="359" t="s">
        <v>533</v>
      </c>
      <c r="C415" s="360" t="s">
        <v>809</v>
      </c>
      <c r="D415" s="361" t="s">
        <v>814</v>
      </c>
      <c r="E415" s="362" t="s">
        <v>885</v>
      </c>
    </row>
    <row r="416" spans="1:5">
      <c r="A416" s="864" t="s">
        <v>886</v>
      </c>
      <c r="B416" s="363" t="s">
        <v>538</v>
      </c>
      <c r="C416" s="364" t="s">
        <v>887</v>
      </c>
      <c r="D416" s="365" t="s">
        <v>810</v>
      </c>
      <c r="E416" s="366" t="s">
        <v>888</v>
      </c>
    </row>
    <row r="417" spans="1:5">
      <c r="A417" s="864"/>
      <c r="B417" s="363" t="s">
        <v>540</v>
      </c>
      <c r="C417" s="364" t="s">
        <v>889</v>
      </c>
      <c r="D417" s="365" t="s">
        <v>1453</v>
      </c>
      <c r="E417" s="366" t="s">
        <v>890</v>
      </c>
    </row>
    <row r="418" spans="1:5">
      <c r="A418" s="864"/>
      <c r="B418" s="363" t="s">
        <v>540</v>
      </c>
      <c r="C418" s="364" t="s">
        <v>909</v>
      </c>
      <c r="D418" s="365" t="s">
        <v>1453</v>
      </c>
      <c r="E418" s="366" t="s">
        <v>1453</v>
      </c>
    </row>
    <row r="419" spans="1:5">
      <c r="A419" s="367" t="s">
        <v>891</v>
      </c>
      <c r="B419" s="363" t="s">
        <v>540</v>
      </c>
      <c r="C419" s="364" t="s">
        <v>892</v>
      </c>
      <c r="D419" s="365" t="s">
        <v>1453</v>
      </c>
      <c r="E419" s="366" t="s">
        <v>1453</v>
      </c>
    </row>
    <row r="420" spans="1:5">
      <c r="A420" s="367" t="s">
        <v>893</v>
      </c>
      <c r="B420" s="363" t="s">
        <v>540</v>
      </c>
      <c r="C420" s="364" t="s">
        <v>910</v>
      </c>
      <c r="D420" s="365" t="s">
        <v>1453</v>
      </c>
      <c r="E420" s="366" t="s">
        <v>1453</v>
      </c>
    </row>
    <row r="421" spans="1:5">
      <c r="A421" s="367">
        <v>0</v>
      </c>
      <c r="B421" s="363" t="s">
        <v>540</v>
      </c>
      <c r="C421" s="364" t="s">
        <v>1453</v>
      </c>
      <c r="D421" s="365" t="s">
        <v>1453</v>
      </c>
      <c r="E421" s="366" t="s">
        <v>1453</v>
      </c>
    </row>
    <row r="422" spans="1:5">
      <c r="A422" s="367" t="s">
        <v>894</v>
      </c>
      <c r="B422" s="363" t="s">
        <v>540</v>
      </c>
      <c r="C422" s="364" t="s">
        <v>1453</v>
      </c>
      <c r="D422" s="365"/>
      <c r="E422" s="366" t="s">
        <v>1453</v>
      </c>
    </row>
    <row r="423" spans="1:5" ht="13.5" thickBot="1">
      <c r="A423" s="368"/>
      <c r="B423" s="369" t="s">
        <v>546</v>
      </c>
      <c r="C423" s="370" t="s">
        <v>885</v>
      </c>
      <c r="D423" s="371"/>
      <c r="E423" s="372"/>
    </row>
    <row r="424" spans="1:5" ht="13.5" thickBot="1">
      <c r="A424" s="358" t="s">
        <v>895</v>
      </c>
      <c r="B424" s="359" t="s">
        <v>533</v>
      </c>
      <c r="C424" s="360" t="s">
        <v>1038</v>
      </c>
      <c r="D424" s="361" t="s">
        <v>896</v>
      </c>
      <c r="E424" s="362" t="s">
        <v>897</v>
      </c>
    </row>
    <row r="425" spans="1:5">
      <c r="A425" s="864" t="s">
        <v>898</v>
      </c>
      <c r="B425" s="363" t="s">
        <v>538</v>
      </c>
      <c r="C425" s="364" t="s">
        <v>1453</v>
      </c>
      <c r="D425" s="365" t="s">
        <v>899</v>
      </c>
      <c r="E425" s="366" t="s">
        <v>900</v>
      </c>
    </row>
    <row r="426" spans="1:5">
      <c r="A426" s="864"/>
      <c r="B426" s="363" t="s">
        <v>540</v>
      </c>
      <c r="C426" s="364" t="s">
        <v>1036</v>
      </c>
      <c r="D426" s="365" t="s">
        <v>1453</v>
      </c>
      <c r="E426" s="366" t="s">
        <v>1453</v>
      </c>
    </row>
    <row r="427" spans="1:5">
      <c r="A427" s="864"/>
      <c r="B427" s="363" t="s">
        <v>540</v>
      </c>
      <c r="C427" s="364" t="s">
        <v>1041</v>
      </c>
      <c r="D427" s="365" t="s">
        <v>1453</v>
      </c>
      <c r="E427" s="366" t="s">
        <v>1453</v>
      </c>
    </row>
    <row r="428" spans="1:5">
      <c r="A428" s="367" t="s">
        <v>901</v>
      </c>
      <c r="B428" s="363" t="s">
        <v>540</v>
      </c>
      <c r="C428" s="364" t="s">
        <v>1040</v>
      </c>
      <c r="D428" s="365" t="s">
        <v>1453</v>
      </c>
      <c r="E428" s="366" t="s">
        <v>1453</v>
      </c>
    </row>
    <row r="429" spans="1:5">
      <c r="A429" s="367" t="s">
        <v>902</v>
      </c>
      <c r="B429" s="363" t="s">
        <v>540</v>
      </c>
      <c r="C429" s="364" t="s">
        <v>903</v>
      </c>
      <c r="D429" s="365" t="s">
        <v>1453</v>
      </c>
      <c r="E429" s="366" t="s">
        <v>1453</v>
      </c>
    </row>
    <row r="430" spans="1:5">
      <c r="A430" s="367">
        <v>0</v>
      </c>
      <c r="B430" s="363" t="s">
        <v>540</v>
      </c>
      <c r="C430" s="364" t="s">
        <v>897</v>
      </c>
      <c r="D430" s="365" t="s">
        <v>1453</v>
      </c>
      <c r="E430" s="366" t="s">
        <v>1453</v>
      </c>
    </row>
    <row r="431" spans="1:5">
      <c r="A431" s="367" t="s">
        <v>904</v>
      </c>
      <c r="B431" s="363" t="s">
        <v>540</v>
      </c>
      <c r="C431" s="364" t="s">
        <v>1453</v>
      </c>
      <c r="D431" s="365"/>
      <c r="E431" s="366" t="s">
        <v>1453</v>
      </c>
    </row>
    <row r="432" spans="1:5" ht="13.5" thickBot="1">
      <c r="A432" s="368"/>
      <c r="B432" s="369" t="s">
        <v>546</v>
      </c>
      <c r="C432" s="370" t="s">
        <v>897</v>
      </c>
      <c r="D432" s="371"/>
      <c r="E432" s="372"/>
    </row>
    <row r="433" spans="1:5" ht="13.5" thickBot="1">
      <c r="A433" s="358" t="s">
        <v>905</v>
      </c>
      <c r="B433" s="359" t="s">
        <v>533</v>
      </c>
      <c r="C433" s="360" t="s">
        <v>1244</v>
      </c>
      <c r="D433" s="361" t="s">
        <v>1248</v>
      </c>
      <c r="E433" s="362" t="s">
        <v>906</v>
      </c>
    </row>
    <row r="434" spans="1:5">
      <c r="A434" s="864" t="s">
        <v>907</v>
      </c>
      <c r="B434" s="363" t="s">
        <v>538</v>
      </c>
      <c r="C434" s="364" t="s">
        <v>1247</v>
      </c>
      <c r="D434" s="365" t="s">
        <v>1245</v>
      </c>
      <c r="E434" s="366" t="s">
        <v>1126</v>
      </c>
    </row>
    <row r="435" spans="1:5">
      <c r="A435" s="864"/>
      <c r="B435" s="363" t="s">
        <v>540</v>
      </c>
      <c r="C435" s="364" t="s">
        <v>1127</v>
      </c>
      <c r="D435" s="365" t="s">
        <v>1128</v>
      </c>
      <c r="E435" s="366" t="s">
        <v>1453</v>
      </c>
    </row>
    <row r="436" spans="1:5">
      <c r="A436" s="864"/>
      <c r="B436" s="363" t="s">
        <v>540</v>
      </c>
      <c r="C436" s="364" t="s">
        <v>1250</v>
      </c>
      <c r="D436" s="365" t="s">
        <v>1453</v>
      </c>
      <c r="E436" s="366" t="s">
        <v>1453</v>
      </c>
    </row>
    <row r="437" spans="1:5">
      <c r="A437" s="367" t="s">
        <v>1129</v>
      </c>
      <c r="B437" s="363" t="s">
        <v>540</v>
      </c>
      <c r="C437" s="364" t="s">
        <v>1453</v>
      </c>
      <c r="D437" s="365" t="s">
        <v>1453</v>
      </c>
      <c r="E437" s="366" t="s">
        <v>1453</v>
      </c>
    </row>
    <row r="438" spans="1:5">
      <c r="A438" s="367" t="s">
        <v>1130</v>
      </c>
      <c r="B438" s="363" t="s">
        <v>540</v>
      </c>
      <c r="C438" s="364" t="s">
        <v>1453</v>
      </c>
      <c r="D438" s="365" t="s">
        <v>1453</v>
      </c>
      <c r="E438" s="366" t="s">
        <v>1453</v>
      </c>
    </row>
    <row r="439" spans="1:5">
      <c r="A439" s="367">
        <v>0</v>
      </c>
      <c r="B439" s="363" t="s">
        <v>540</v>
      </c>
      <c r="C439" s="364" t="s">
        <v>1453</v>
      </c>
      <c r="D439" s="365" t="s">
        <v>1453</v>
      </c>
      <c r="E439" s="366" t="s">
        <v>1453</v>
      </c>
    </row>
    <row r="440" spans="1:5">
      <c r="A440" s="367" t="s">
        <v>1131</v>
      </c>
      <c r="B440" s="363" t="s">
        <v>540</v>
      </c>
      <c r="C440" s="364" t="s">
        <v>1453</v>
      </c>
      <c r="D440" s="365"/>
      <c r="E440" s="366" t="s">
        <v>1453</v>
      </c>
    </row>
    <row r="441" spans="1:5" ht="13.5" thickBot="1">
      <c r="A441" s="368"/>
      <c r="B441" s="369" t="s">
        <v>546</v>
      </c>
      <c r="C441" s="370" t="s">
        <v>906</v>
      </c>
      <c r="D441" s="371"/>
      <c r="E441" s="372"/>
    </row>
    <row r="442" spans="1:5" ht="13.5" thickBot="1">
      <c r="A442" s="358" t="s">
        <v>1132</v>
      </c>
      <c r="B442" s="359" t="s">
        <v>533</v>
      </c>
      <c r="C442" s="360" t="s">
        <v>1303</v>
      </c>
      <c r="D442" s="361" t="s">
        <v>1133</v>
      </c>
      <c r="E442" s="362" t="s">
        <v>1134</v>
      </c>
    </row>
    <row r="443" spans="1:5">
      <c r="A443" s="864" t="s">
        <v>1135</v>
      </c>
      <c r="B443" s="363" t="s">
        <v>538</v>
      </c>
      <c r="C443" s="364" t="s">
        <v>1299</v>
      </c>
      <c r="D443" s="365" t="s">
        <v>1300</v>
      </c>
      <c r="E443" s="366" t="s">
        <v>1136</v>
      </c>
    </row>
    <row r="444" spans="1:5">
      <c r="A444" s="864"/>
      <c r="B444" s="363" t="s">
        <v>540</v>
      </c>
      <c r="C444" s="364" t="s">
        <v>1137</v>
      </c>
      <c r="D444" s="365" t="s">
        <v>1453</v>
      </c>
      <c r="E444" s="366" t="s">
        <v>1138</v>
      </c>
    </row>
    <row r="445" spans="1:5">
      <c r="A445" s="864"/>
      <c r="B445" s="363" t="s">
        <v>540</v>
      </c>
      <c r="C445" s="364" t="s">
        <v>1307</v>
      </c>
      <c r="D445" s="365" t="s">
        <v>1453</v>
      </c>
      <c r="E445" s="366" t="s">
        <v>1139</v>
      </c>
    </row>
    <row r="446" spans="1:5">
      <c r="A446" s="367" t="s">
        <v>1140</v>
      </c>
      <c r="B446" s="363" t="s">
        <v>540</v>
      </c>
      <c r="C446" s="364" t="s">
        <v>1301</v>
      </c>
      <c r="D446" s="365" t="s">
        <v>1453</v>
      </c>
      <c r="E446" s="366" t="s">
        <v>1141</v>
      </c>
    </row>
    <row r="447" spans="1:5">
      <c r="A447" s="367" t="s">
        <v>1142</v>
      </c>
      <c r="B447" s="363" t="s">
        <v>540</v>
      </c>
      <c r="C447" s="364" t="s">
        <v>1143</v>
      </c>
      <c r="D447" s="365" t="s">
        <v>1453</v>
      </c>
      <c r="E447" s="366" t="s">
        <v>1144</v>
      </c>
    </row>
    <row r="448" spans="1:5">
      <c r="A448" s="367" t="s">
        <v>1145</v>
      </c>
      <c r="B448" s="363" t="s">
        <v>540</v>
      </c>
      <c r="C448" s="364" t="s">
        <v>1453</v>
      </c>
      <c r="D448" s="365" t="s">
        <v>1453</v>
      </c>
      <c r="E448" s="366" t="s">
        <v>1453</v>
      </c>
    </row>
    <row r="449" spans="1:5">
      <c r="A449" s="367" t="s">
        <v>1146</v>
      </c>
      <c r="B449" s="363" t="s">
        <v>540</v>
      </c>
      <c r="C449" s="364" t="s">
        <v>1453</v>
      </c>
      <c r="D449" s="365"/>
      <c r="E449" s="366" t="s">
        <v>1453</v>
      </c>
    </row>
    <row r="450" spans="1:5" ht="13.5" thickBot="1">
      <c r="A450" s="368"/>
      <c r="B450" s="369" t="s">
        <v>546</v>
      </c>
      <c r="C450" s="370" t="s">
        <v>1134</v>
      </c>
      <c r="D450" s="371"/>
      <c r="E450" s="372"/>
    </row>
    <row r="451" spans="1:5" ht="13.5" thickBot="1">
      <c r="A451" s="358" t="s">
        <v>1147</v>
      </c>
      <c r="B451" s="359" t="s">
        <v>533</v>
      </c>
      <c r="C451" s="360" t="s">
        <v>1148</v>
      </c>
      <c r="D451" s="361" t="s">
        <v>1149</v>
      </c>
      <c r="E451" s="362" t="s">
        <v>1348</v>
      </c>
    </row>
    <row r="452" spans="1:5">
      <c r="A452" s="864" t="s">
        <v>1150</v>
      </c>
      <c r="B452" s="363" t="s">
        <v>538</v>
      </c>
      <c r="C452" s="364" t="s">
        <v>1332</v>
      </c>
      <c r="D452" s="365" t="s">
        <v>1329</v>
      </c>
      <c r="E452" s="366" t="s">
        <v>1334</v>
      </c>
    </row>
    <row r="453" spans="1:5">
      <c r="A453" s="864"/>
      <c r="B453" s="363" t="s">
        <v>540</v>
      </c>
      <c r="C453" s="364" t="s">
        <v>1151</v>
      </c>
      <c r="D453" s="365" t="s">
        <v>1453</v>
      </c>
      <c r="E453" s="366" t="s">
        <v>1152</v>
      </c>
    </row>
    <row r="454" spans="1:5">
      <c r="A454" s="864"/>
      <c r="B454" s="363" t="s">
        <v>540</v>
      </c>
      <c r="C454" s="364" t="s">
        <v>1153</v>
      </c>
      <c r="D454" s="365" t="s">
        <v>1453</v>
      </c>
      <c r="E454" s="366" t="s">
        <v>1154</v>
      </c>
    </row>
    <row r="455" spans="1:5">
      <c r="A455" s="367" t="s">
        <v>1155</v>
      </c>
      <c r="B455" s="363" t="s">
        <v>540</v>
      </c>
      <c r="C455" s="364" t="s">
        <v>1156</v>
      </c>
      <c r="D455" s="365" t="s">
        <v>1453</v>
      </c>
      <c r="E455" s="366" t="s">
        <v>1157</v>
      </c>
    </row>
    <row r="456" spans="1:5">
      <c r="A456" s="367" t="s">
        <v>1158</v>
      </c>
      <c r="B456" s="363" t="s">
        <v>540</v>
      </c>
      <c r="C456" s="364" t="s">
        <v>1159</v>
      </c>
      <c r="D456" s="365" t="s">
        <v>1453</v>
      </c>
      <c r="E456" s="366" t="s">
        <v>1341</v>
      </c>
    </row>
    <row r="457" spans="1:5">
      <c r="A457" s="367">
        <v>0</v>
      </c>
      <c r="B457" s="363" t="s">
        <v>540</v>
      </c>
      <c r="C457" s="364" t="s">
        <v>1160</v>
      </c>
      <c r="D457" s="365" t="s">
        <v>1453</v>
      </c>
      <c r="E457" s="366" t="s">
        <v>1453</v>
      </c>
    </row>
    <row r="458" spans="1:5">
      <c r="A458" s="367" t="s">
        <v>1345</v>
      </c>
      <c r="B458" s="363" t="s">
        <v>540</v>
      </c>
      <c r="C458" s="364" t="s">
        <v>1346</v>
      </c>
      <c r="D458" s="365"/>
      <c r="E458" s="366" t="s">
        <v>1453</v>
      </c>
    </row>
    <row r="459" spans="1:5">
      <c r="A459" s="367"/>
      <c r="B459" s="363" t="s">
        <v>540</v>
      </c>
      <c r="C459" s="364" t="s">
        <v>1453</v>
      </c>
      <c r="D459" s="365"/>
      <c r="E459" s="366"/>
    </row>
    <row r="460" spans="1:5" ht="13.5" thickBot="1">
      <c r="A460" s="368"/>
      <c r="B460" s="369" t="s">
        <v>546</v>
      </c>
      <c r="C460" s="370" t="s">
        <v>1348</v>
      </c>
      <c r="D460" s="371"/>
      <c r="E460" s="372"/>
    </row>
    <row r="461" spans="1:5" ht="13.5" thickBot="1">
      <c r="A461" s="358" t="s">
        <v>1161</v>
      </c>
      <c r="B461" s="359" t="s">
        <v>533</v>
      </c>
      <c r="C461" s="360" t="s">
        <v>423</v>
      </c>
      <c r="D461" s="361" t="s">
        <v>1162</v>
      </c>
      <c r="E461" s="362" t="s">
        <v>1163</v>
      </c>
    </row>
    <row r="462" spans="1:5">
      <c r="A462" s="866" t="s">
        <v>1164</v>
      </c>
      <c r="B462" s="363" t="s">
        <v>538</v>
      </c>
      <c r="C462" s="364" t="s">
        <v>2111</v>
      </c>
      <c r="D462" s="365" t="s">
        <v>1165</v>
      </c>
      <c r="E462" s="366" t="s">
        <v>1166</v>
      </c>
    </row>
    <row r="463" spans="1:5">
      <c r="A463" s="866"/>
      <c r="B463" s="363" t="s">
        <v>540</v>
      </c>
      <c r="C463" s="364" t="s">
        <v>1167</v>
      </c>
      <c r="D463" s="365" t="s">
        <v>1453</v>
      </c>
      <c r="E463" s="366" t="s">
        <v>1453</v>
      </c>
    </row>
    <row r="464" spans="1:5">
      <c r="A464" s="866"/>
      <c r="B464" s="363" t="s">
        <v>540</v>
      </c>
      <c r="C464" s="364" t="s">
        <v>1168</v>
      </c>
      <c r="D464" s="365" t="s">
        <v>1453</v>
      </c>
      <c r="E464" s="366" t="s">
        <v>1453</v>
      </c>
    </row>
    <row r="465" spans="1:5">
      <c r="A465" s="367" t="s">
        <v>1169</v>
      </c>
      <c r="B465" s="363" t="s">
        <v>540</v>
      </c>
      <c r="C465" s="364" t="s">
        <v>1170</v>
      </c>
      <c r="D465" s="365" t="s">
        <v>1453</v>
      </c>
      <c r="E465" s="366" t="s">
        <v>1453</v>
      </c>
    </row>
    <row r="466" spans="1:5">
      <c r="A466" s="367" t="s">
        <v>1171</v>
      </c>
      <c r="B466" s="363" t="s">
        <v>540</v>
      </c>
      <c r="C466" s="364" t="s">
        <v>1453</v>
      </c>
      <c r="D466" s="365" t="s">
        <v>1453</v>
      </c>
      <c r="E466" s="366" t="s">
        <v>1453</v>
      </c>
    </row>
    <row r="467" spans="1:5">
      <c r="A467" s="367">
        <v>0</v>
      </c>
      <c r="B467" s="363" t="s">
        <v>540</v>
      </c>
      <c r="C467" s="364" t="s">
        <v>1453</v>
      </c>
      <c r="D467" s="365" t="s">
        <v>1453</v>
      </c>
      <c r="E467" s="366" t="s">
        <v>1453</v>
      </c>
    </row>
    <row r="468" spans="1:5" ht="13.5" thickBot="1">
      <c r="A468" s="368"/>
      <c r="B468" s="369" t="s">
        <v>546</v>
      </c>
      <c r="C468" s="370" t="s">
        <v>1163</v>
      </c>
      <c r="D468" s="371"/>
      <c r="E468" s="372"/>
    </row>
    <row r="469" spans="1:5" ht="13.5" thickBot="1">
      <c r="A469" s="358" t="s">
        <v>1172</v>
      </c>
      <c r="B469" s="359" t="s">
        <v>533</v>
      </c>
      <c r="C469" s="360" t="s">
        <v>1173</v>
      </c>
      <c r="D469" s="361" t="s">
        <v>1174</v>
      </c>
      <c r="E469" s="362" t="s">
        <v>1453</v>
      </c>
    </row>
    <row r="470" spans="1:5">
      <c r="A470" s="864" t="s">
        <v>1175</v>
      </c>
      <c r="B470" s="363" t="s">
        <v>538</v>
      </c>
      <c r="C470" s="364" t="s">
        <v>1176</v>
      </c>
      <c r="D470" s="365" t="s">
        <v>1177</v>
      </c>
      <c r="E470" s="366" t="s">
        <v>1453</v>
      </c>
    </row>
    <row r="471" spans="1:5">
      <c r="A471" s="864"/>
      <c r="B471" s="363" t="s">
        <v>540</v>
      </c>
      <c r="C471" s="364" t="s">
        <v>1178</v>
      </c>
      <c r="D471" s="365" t="s">
        <v>1453</v>
      </c>
      <c r="E471" s="366" t="s">
        <v>1453</v>
      </c>
    </row>
    <row r="472" spans="1:5">
      <c r="A472" s="864"/>
      <c r="B472" s="363" t="s">
        <v>540</v>
      </c>
      <c r="C472" s="364" t="s">
        <v>1179</v>
      </c>
      <c r="D472" s="365" t="s">
        <v>1453</v>
      </c>
      <c r="E472" s="366" t="s">
        <v>1453</v>
      </c>
    </row>
    <row r="473" spans="1:5">
      <c r="A473" s="367" t="s">
        <v>1180</v>
      </c>
      <c r="B473" s="363" t="s">
        <v>540</v>
      </c>
      <c r="C473" s="364" t="s">
        <v>1181</v>
      </c>
      <c r="D473" s="365" t="s">
        <v>1453</v>
      </c>
      <c r="E473" s="366" t="s">
        <v>1453</v>
      </c>
    </row>
    <row r="474" spans="1:5">
      <c r="A474" s="367" t="s">
        <v>1182</v>
      </c>
      <c r="B474" s="363" t="s">
        <v>540</v>
      </c>
      <c r="C474" s="364" t="s">
        <v>1453</v>
      </c>
      <c r="D474" s="365" t="s">
        <v>1453</v>
      </c>
      <c r="E474" s="366" t="s">
        <v>1453</v>
      </c>
    </row>
    <row r="475" spans="1:5">
      <c r="A475" s="367" t="s">
        <v>1183</v>
      </c>
      <c r="B475" s="363" t="s">
        <v>540</v>
      </c>
      <c r="C475" s="364" t="s">
        <v>1453</v>
      </c>
      <c r="D475" s="365" t="s">
        <v>1453</v>
      </c>
      <c r="E475" s="366" t="s">
        <v>1453</v>
      </c>
    </row>
    <row r="476" spans="1:5" ht="13.5" thickBot="1">
      <c r="A476" s="368"/>
      <c r="B476" s="369" t="s">
        <v>546</v>
      </c>
      <c r="C476" s="370" t="s">
        <v>1453</v>
      </c>
      <c r="D476" s="371"/>
      <c r="E476" s="372"/>
    </row>
    <row r="477" spans="1:5" ht="13.5" thickBot="1">
      <c r="A477" s="358" t="s">
        <v>1184</v>
      </c>
      <c r="B477" s="359" t="s">
        <v>533</v>
      </c>
      <c r="C477" s="360" t="s">
        <v>1185</v>
      </c>
      <c r="D477" s="361" t="s">
        <v>1186</v>
      </c>
      <c r="E477" s="362" t="s">
        <v>1187</v>
      </c>
    </row>
    <row r="478" spans="1:5">
      <c r="A478" s="866" t="s">
        <v>1188</v>
      </c>
      <c r="B478" s="363" t="s">
        <v>538</v>
      </c>
      <c r="C478" s="364" t="s">
        <v>1189</v>
      </c>
      <c r="D478" s="365" t="s">
        <v>1190</v>
      </c>
      <c r="E478" s="366" t="s">
        <v>1453</v>
      </c>
    </row>
    <row r="479" spans="1:5">
      <c r="A479" s="866"/>
      <c r="B479" s="363" t="s">
        <v>540</v>
      </c>
      <c r="C479" s="364" t="s">
        <v>995</v>
      </c>
      <c r="D479" s="365" t="s">
        <v>1453</v>
      </c>
      <c r="E479" s="366" t="s">
        <v>1453</v>
      </c>
    </row>
    <row r="480" spans="1:5">
      <c r="A480" s="866"/>
      <c r="B480" s="363" t="s">
        <v>540</v>
      </c>
      <c r="C480" s="364" t="s">
        <v>1191</v>
      </c>
      <c r="D480" s="365" t="s">
        <v>1453</v>
      </c>
      <c r="E480" s="366" t="s">
        <v>1453</v>
      </c>
    </row>
    <row r="481" spans="1:5">
      <c r="A481" s="367">
        <v>2122514035</v>
      </c>
      <c r="B481" s="363" t="s">
        <v>540</v>
      </c>
      <c r="C481" s="364" t="s">
        <v>1453</v>
      </c>
      <c r="D481" s="365" t="s">
        <v>1453</v>
      </c>
      <c r="E481" s="366" t="s">
        <v>1453</v>
      </c>
    </row>
    <row r="482" spans="1:5">
      <c r="A482" s="367">
        <v>2122491046</v>
      </c>
      <c r="B482" s="363" t="s">
        <v>540</v>
      </c>
      <c r="C482" s="364" t="s">
        <v>1453</v>
      </c>
      <c r="D482" s="365" t="s">
        <v>1453</v>
      </c>
      <c r="E482" s="366" t="s">
        <v>1453</v>
      </c>
    </row>
    <row r="483" spans="1:5">
      <c r="A483" s="367">
        <v>0</v>
      </c>
      <c r="B483" s="363" t="s">
        <v>540</v>
      </c>
      <c r="C483" s="364" t="s">
        <v>1453</v>
      </c>
      <c r="D483" s="365" t="s">
        <v>1453</v>
      </c>
      <c r="E483" s="366" t="s">
        <v>1453</v>
      </c>
    </row>
    <row r="484" spans="1:5">
      <c r="A484" s="367" t="s">
        <v>1192</v>
      </c>
      <c r="B484" s="363" t="s">
        <v>540</v>
      </c>
      <c r="C484" s="364" t="s">
        <v>1453</v>
      </c>
      <c r="D484" s="365"/>
      <c r="E484" s="366" t="s">
        <v>1453</v>
      </c>
    </row>
    <row r="485" spans="1:5" ht="13.5" thickBot="1">
      <c r="A485" s="368"/>
      <c r="B485" s="369" t="s">
        <v>546</v>
      </c>
      <c r="C485" s="370" t="s">
        <v>1187</v>
      </c>
      <c r="D485" s="371"/>
      <c r="E485" s="372"/>
    </row>
    <row r="486" spans="1:5" ht="13.5" thickBot="1">
      <c r="A486" s="358" t="s">
        <v>1193</v>
      </c>
      <c r="B486" s="359" t="s">
        <v>533</v>
      </c>
      <c r="C486" s="360" t="s">
        <v>1194</v>
      </c>
      <c r="D486" s="361" t="s">
        <v>1195</v>
      </c>
      <c r="E486" s="362" t="s">
        <v>1196</v>
      </c>
    </row>
    <row r="487" spans="1:5">
      <c r="A487" s="866" t="s">
        <v>1197</v>
      </c>
      <c r="B487" s="363" t="s">
        <v>538</v>
      </c>
      <c r="C487" s="364" t="s">
        <v>1196</v>
      </c>
      <c r="D487" s="365" t="s">
        <v>1198</v>
      </c>
      <c r="E487" s="366" t="s">
        <v>1453</v>
      </c>
    </row>
    <row r="488" spans="1:5">
      <c r="A488" s="866"/>
      <c r="B488" s="363" t="s">
        <v>540</v>
      </c>
      <c r="C488" s="364" t="s">
        <v>1199</v>
      </c>
      <c r="D488" s="365" t="s">
        <v>1453</v>
      </c>
      <c r="E488" s="366" t="s">
        <v>1453</v>
      </c>
    </row>
    <row r="489" spans="1:5">
      <c r="A489" s="866"/>
      <c r="B489" s="363" t="s">
        <v>540</v>
      </c>
      <c r="C489" s="364" t="s">
        <v>1200</v>
      </c>
      <c r="D489" s="365" t="s">
        <v>1453</v>
      </c>
      <c r="E489" s="366" t="s">
        <v>1453</v>
      </c>
    </row>
    <row r="490" spans="1:5">
      <c r="A490" s="367" t="s">
        <v>1201</v>
      </c>
      <c r="B490" s="363" t="s">
        <v>540</v>
      </c>
      <c r="C490" s="364" t="s">
        <v>1202</v>
      </c>
      <c r="D490" s="365" t="s">
        <v>1453</v>
      </c>
      <c r="E490" s="366" t="s">
        <v>1453</v>
      </c>
    </row>
    <row r="491" spans="1:5">
      <c r="A491" s="367" t="s">
        <v>1203</v>
      </c>
      <c r="B491" s="363" t="s">
        <v>540</v>
      </c>
      <c r="C491" s="364" t="s">
        <v>1453</v>
      </c>
      <c r="D491" s="365" t="s">
        <v>1453</v>
      </c>
      <c r="E491" s="366" t="s">
        <v>1453</v>
      </c>
    </row>
    <row r="492" spans="1:5">
      <c r="A492" s="367">
        <v>0</v>
      </c>
      <c r="B492" s="363" t="s">
        <v>540</v>
      </c>
      <c r="C492" s="364" t="s">
        <v>1453</v>
      </c>
      <c r="D492" s="365" t="s">
        <v>1453</v>
      </c>
      <c r="E492" s="366" t="s">
        <v>1453</v>
      </c>
    </row>
    <row r="493" spans="1:5">
      <c r="A493" s="367" t="s">
        <v>1204</v>
      </c>
      <c r="B493" s="363" t="s">
        <v>540</v>
      </c>
      <c r="C493" s="364" t="s">
        <v>1453</v>
      </c>
      <c r="D493" s="365"/>
      <c r="E493" s="366" t="s">
        <v>1453</v>
      </c>
    </row>
    <row r="494" spans="1:5" ht="13.5" thickBot="1">
      <c r="A494" s="368"/>
      <c r="B494" s="369" t="s">
        <v>546</v>
      </c>
      <c r="C494" s="370" t="s">
        <v>1196</v>
      </c>
      <c r="D494" s="371"/>
      <c r="E494" s="372"/>
    </row>
    <row r="495" spans="1:5" ht="13.5" thickBot="1">
      <c r="A495" s="358" t="s">
        <v>1205</v>
      </c>
      <c r="B495" s="359" t="s">
        <v>533</v>
      </c>
      <c r="C495" s="360" t="s">
        <v>1364</v>
      </c>
      <c r="D495" s="361" t="s">
        <v>1082</v>
      </c>
      <c r="E495" s="362" t="s">
        <v>1365</v>
      </c>
    </row>
    <row r="496" spans="1:5">
      <c r="A496" s="866" t="s">
        <v>1366</v>
      </c>
      <c r="B496" s="363" t="s">
        <v>538</v>
      </c>
      <c r="C496" s="364" t="s">
        <v>1079</v>
      </c>
      <c r="D496" s="365" t="s">
        <v>1367</v>
      </c>
      <c r="E496" s="366" t="s">
        <v>1368</v>
      </c>
    </row>
    <row r="497" spans="1:5">
      <c r="A497" s="866"/>
      <c r="B497" s="363" t="s">
        <v>540</v>
      </c>
      <c r="C497" s="364" t="s">
        <v>1369</v>
      </c>
      <c r="D497" s="365" t="s">
        <v>1453</v>
      </c>
      <c r="E497" s="366" t="s">
        <v>1370</v>
      </c>
    </row>
    <row r="498" spans="1:5">
      <c r="A498" s="866"/>
      <c r="B498" s="363" t="s">
        <v>540</v>
      </c>
      <c r="C498" s="364" t="s">
        <v>1371</v>
      </c>
      <c r="D498" s="365" t="s">
        <v>1453</v>
      </c>
      <c r="E498" s="366" t="s">
        <v>1372</v>
      </c>
    </row>
    <row r="499" spans="1:5">
      <c r="A499" s="367" t="s">
        <v>1373</v>
      </c>
      <c r="B499" s="363" t="s">
        <v>540</v>
      </c>
      <c r="C499" s="364" t="s">
        <v>1089</v>
      </c>
      <c r="D499" s="365" t="s">
        <v>1453</v>
      </c>
      <c r="E499" s="366" t="s">
        <v>1374</v>
      </c>
    </row>
    <row r="500" spans="1:5">
      <c r="A500" s="367" t="s">
        <v>1375</v>
      </c>
      <c r="B500" s="363" t="s">
        <v>540</v>
      </c>
      <c r="C500" s="364" t="s">
        <v>1453</v>
      </c>
      <c r="D500" s="365" t="s">
        <v>1453</v>
      </c>
      <c r="E500" s="366" t="s">
        <v>1376</v>
      </c>
    </row>
    <row r="501" spans="1:5">
      <c r="A501" s="367">
        <v>0</v>
      </c>
      <c r="B501" s="363" t="s">
        <v>540</v>
      </c>
      <c r="C501" s="364" t="s">
        <v>1453</v>
      </c>
      <c r="D501" s="365" t="s">
        <v>1453</v>
      </c>
      <c r="E501" s="366" t="s">
        <v>1453</v>
      </c>
    </row>
    <row r="502" spans="1:5">
      <c r="A502" s="367" t="s">
        <v>1377</v>
      </c>
      <c r="B502" s="363" t="s">
        <v>540</v>
      </c>
      <c r="C502" s="364" t="s">
        <v>1453</v>
      </c>
      <c r="D502" s="365"/>
      <c r="E502" s="366" t="s">
        <v>1453</v>
      </c>
    </row>
    <row r="503" spans="1:5" ht="13.5" thickBot="1">
      <c r="A503" s="368"/>
      <c r="B503" s="369" t="s">
        <v>546</v>
      </c>
      <c r="C503" s="370" t="s">
        <v>1365</v>
      </c>
      <c r="D503" s="371"/>
      <c r="E503" s="372"/>
    </row>
    <row r="504" spans="1:5" ht="13.5" thickBot="1">
      <c r="A504" s="358" t="s">
        <v>1378</v>
      </c>
      <c r="B504" s="359" t="s">
        <v>533</v>
      </c>
      <c r="C504" s="360" t="s">
        <v>1226</v>
      </c>
      <c r="D504" s="361" t="s">
        <v>1379</v>
      </c>
      <c r="E504" s="362" t="s">
        <v>1380</v>
      </c>
    </row>
    <row r="505" spans="1:5">
      <c r="A505" s="864" t="s">
        <v>1381</v>
      </c>
      <c r="B505" s="363" t="s">
        <v>538</v>
      </c>
      <c r="C505" s="364" t="s">
        <v>1382</v>
      </c>
      <c r="D505" s="365" t="s">
        <v>1383</v>
      </c>
      <c r="E505" s="366" t="s">
        <v>1384</v>
      </c>
    </row>
    <row r="506" spans="1:5">
      <c r="A506" s="864"/>
      <c r="B506" s="363" t="s">
        <v>540</v>
      </c>
      <c r="C506" s="364" t="s">
        <v>1385</v>
      </c>
      <c r="D506" s="365" t="s">
        <v>1386</v>
      </c>
      <c r="E506" s="366" t="s">
        <v>1387</v>
      </c>
    </row>
    <row r="507" spans="1:5">
      <c r="A507" s="864"/>
      <c r="B507" s="363" t="s">
        <v>540</v>
      </c>
      <c r="C507" s="364" t="s">
        <v>1388</v>
      </c>
      <c r="D507" s="365" t="s">
        <v>1453</v>
      </c>
      <c r="E507" s="366" t="s">
        <v>1453</v>
      </c>
    </row>
    <row r="508" spans="1:5">
      <c r="A508" s="367" t="s">
        <v>1389</v>
      </c>
      <c r="B508" s="363" t="s">
        <v>540</v>
      </c>
      <c r="C508" s="364" t="s">
        <v>1232</v>
      </c>
      <c r="D508" s="365" t="s">
        <v>1453</v>
      </c>
      <c r="E508" s="366" t="s">
        <v>1453</v>
      </c>
    </row>
    <row r="509" spans="1:5">
      <c r="A509" s="367" t="s">
        <v>1390</v>
      </c>
      <c r="B509" s="363" t="s">
        <v>540</v>
      </c>
      <c r="C509" s="364" t="s">
        <v>1453</v>
      </c>
      <c r="D509" s="365" t="s">
        <v>1453</v>
      </c>
      <c r="E509" s="366" t="s">
        <v>1453</v>
      </c>
    </row>
    <row r="510" spans="1:5">
      <c r="A510" s="367">
        <v>0</v>
      </c>
      <c r="B510" s="363" t="s">
        <v>540</v>
      </c>
      <c r="C510" s="364" t="s">
        <v>1453</v>
      </c>
      <c r="D510" s="365" t="s">
        <v>1453</v>
      </c>
      <c r="E510" s="366" t="s">
        <v>1453</v>
      </c>
    </row>
    <row r="511" spans="1:5">
      <c r="A511" s="367" t="s">
        <v>1391</v>
      </c>
      <c r="B511" s="363" t="s">
        <v>540</v>
      </c>
      <c r="C511" s="364" t="s">
        <v>1453</v>
      </c>
      <c r="D511" s="365"/>
      <c r="E511" s="366" t="s">
        <v>1453</v>
      </c>
    </row>
    <row r="512" spans="1:5" ht="13.5" thickBot="1">
      <c r="A512" s="368"/>
      <c r="B512" s="369" t="s">
        <v>546</v>
      </c>
      <c r="C512" s="370" t="s">
        <v>1380</v>
      </c>
      <c r="D512" s="371"/>
      <c r="E512" s="372"/>
    </row>
    <row r="513" spans="1:5" ht="13.5" thickBot="1">
      <c r="A513" s="358" t="s">
        <v>1392</v>
      </c>
      <c r="B513" s="359" t="s">
        <v>533</v>
      </c>
      <c r="C513" s="360" t="s">
        <v>1393</v>
      </c>
      <c r="D513" s="361" t="s">
        <v>1394</v>
      </c>
      <c r="E513" s="362" t="s">
        <v>1395</v>
      </c>
    </row>
    <row r="514" spans="1:5">
      <c r="A514" s="864" t="s">
        <v>1396</v>
      </c>
      <c r="B514" s="363" t="s">
        <v>538</v>
      </c>
      <c r="C514" s="364" t="s">
        <v>1397</v>
      </c>
      <c r="D514" s="365" t="s">
        <v>1398</v>
      </c>
      <c r="E514" s="366" t="s">
        <v>1399</v>
      </c>
    </row>
    <row r="515" spans="1:5">
      <c r="A515" s="864"/>
      <c r="B515" s="363" t="s">
        <v>540</v>
      </c>
      <c r="C515" s="364" t="s">
        <v>1400</v>
      </c>
      <c r="D515" s="365" t="s">
        <v>1453</v>
      </c>
      <c r="E515" s="366" t="s">
        <v>1453</v>
      </c>
    </row>
    <row r="516" spans="1:5">
      <c r="A516" s="864"/>
      <c r="B516" s="363" t="s">
        <v>540</v>
      </c>
      <c r="C516" s="364" t="s">
        <v>1401</v>
      </c>
      <c r="D516" s="365" t="s">
        <v>1453</v>
      </c>
      <c r="E516" s="366" t="s">
        <v>1453</v>
      </c>
    </row>
    <row r="517" spans="1:5">
      <c r="A517" s="367" t="s">
        <v>1402</v>
      </c>
      <c r="B517" s="363" t="s">
        <v>540</v>
      </c>
      <c r="C517" s="364" t="s">
        <v>1403</v>
      </c>
      <c r="D517" s="365" t="s">
        <v>1453</v>
      </c>
      <c r="E517" s="366" t="s">
        <v>1453</v>
      </c>
    </row>
    <row r="518" spans="1:5">
      <c r="A518" s="367" t="s">
        <v>1404</v>
      </c>
      <c r="B518" s="363" t="s">
        <v>540</v>
      </c>
      <c r="C518" s="364" t="s">
        <v>1405</v>
      </c>
      <c r="D518" s="365" t="s">
        <v>1453</v>
      </c>
      <c r="E518" s="366" t="s">
        <v>1453</v>
      </c>
    </row>
    <row r="519" spans="1:5">
      <c r="A519" s="367">
        <v>0</v>
      </c>
      <c r="B519" s="363" t="s">
        <v>540</v>
      </c>
      <c r="C519" s="364" t="s">
        <v>1453</v>
      </c>
      <c r="D519" s="365" t="s">
        <v>1453</v>
      </c>
      <c r="E519" s="366" t="s">
        <v>1453</v>
      </c>
    </row>
    <row r="520" spans="1:5">
      <c r="A520" s="367" t="s">
        <v>1406</v>
      </c>
      <c r="B520" s="363" t="s">
        <v>540</v>
      </c>
      <c r="C520" s="364" t="s">
        <v>1453</v>
      </c>
      <c r="D520" s="365"/>
      <c r="E520" s="366" t="s">
        <v>1453</v>
      </c>
    </row>
    <row r="521" spans="1:5" ht="13.5" thickBot="1">
      <c r="A521" s="368"/>
      <c r="B521" s="369" t="s">
        <v>546</v>
      </c>
      <c r="C521" s="370" t="s">
        <v>1395</v>
      </c>
      <c r="D521" s="371"/>
      <c r="E521" s="372"/>
    </row>
    <row r="522" spans="1:5" ht="13.5" thickBot="1">
      <c r="A522" s="358" t="s">
        <v>1407</v>
      </c>
      <c r="B522" s="359" t="s">
        <v>533</v>
      </c>
      <c r="C522" s="360" t="s">
        <v>1408</v>
      </c>
      <c r="D522" s="361" t="s">
        <v>1367</v>
      </c>
      <c r="E522" s="362" t="s">
        <v>1453</v>
      </c>
    </row>
    <row r="523" spans="1:5">
      <c r="A523" s="864" t="s">
        <v>1409</v>
      </c>
      <c r="B523" s="363" t="s">
        <v>538</v>
      </c>
      <c r="C523" s="364" t="s">
        <v>1410</v>
      </c>
      <c r="D523" s="365" t="s">
        <v>1411</v>
      </c>
      <c r="E523" s="366" t="s">
        <v>1453</v>
      </c>
    </row>
    <row r="524" spans="1:5">
      <c r="A524" s="864"/>
      <c r="B524" s="363" t="s">
        <v>540</v>
      </c>
      <c r="C524" s="364" t="s">
        <v>1083</v>
      </c>
      <c r="D524" s="365" t="s">
        <v>1453</v>
      </c>
      <c r="E524" s="366" t="s">
        <v>1453</v>
      </c>
    </row>
    <row r="525" spans="1:5">
      <c r="A525" s="864"/>
      <c r="B525" s="363" t="s">
        <v>540</v>
      </c>
      <c r="C525" s="364" t="s">
        <v>1036</v>
      </c>
      <c r="D525" s="365" t="s">
        <v>1453</v>
      </c>
      <c r="E525" s="366" t="s">
        <v>1453</v>
      </c>
    </row>
    <row r="526" spans="1:5">
      <c r="A526" s="367" t="s">
        <v>1412</v>
      </c>
      <c r="B526" s="363" t="s">
        <v>540</v>
      </c>
      <c r="C526" s="364" t="s">
        <v>1413</v>
      </c>
      <c r="D526" s="365" t="s">
        <v>1453</v>
      </c>
      <c r="E526" s="366" t="s">
        <v>1453</v>
      </c>
    </row>
    <row r="527" spans="1:5">
      <c r="A527" s="367" t="s">
        <v>1414</v>
      </c>
      <c r="B527" s="363" t="s">
        <v>540</v>
      </c>
      <c r="C527" s="364" t="s">
        <v>1453</v>
      </c>
      <c r="D527" s="365" t="s">
        <v>1453</v>
      </c>
      <c r="E527" s="366" t="s">
        <v>1453</v>
      </c>
    </row>
    <row r="528" spans="1:5" ht="13.5" thickBot="1">
      <c r="A528" s="368"/>
      <c r="B528" s="369" t="s">
        <v>546</v>
      </c>
      <c r="C528" s="370" t="s">
        <v>1453</v>
      </c>
      <c r="D528" s="371"/>
      <c r="E528" s="372"/>
    </row>
    <row r="529" spans="1:5" ht="13.5" thickBot="1">
      <c r="A529" s="358" t="s">
        <v>1415</v>
      </c>
      <c r="B529" s="359" t="s">
        <v>533</v>
      </c>
      <c r="C529" s="360" t="s">
        <v>1393</v>
      </c>
      <c r="D529" s="361" t="s">
        <v>1416</v>
      </c>
      <c r="E529" s="362" t="s">
        <v>1417</v>
      </c>
    </row>
    <row r="530" spans="1:5">
      <c r="A530" s="864" t="s">
        <v>1418</v>
      </c>
      <c r="B530" s="363" t="s">
        <v>538</v>
      </c>
      <c r="C530" s="364" t="s">
        <v>1687</v>
      </c>
      <c r="D530" s="365" t="s">
        <v>1688</v>
      </c>
      <c r="E530" s="366" t="s">
        <v>1689</v>
      </c>
    </row>
    <row r="531" spans="1:5">
      <c r="A531" s="864"/>
      <c r="B531" s="363" t="s">
        <v>540</v>
      </c>
      <c r="C531" s="364" t="s">
        <v>1690</v>
      </c>
      <c r="D531" s="365" t="s">
        <v>1453</v>
      </c>
      <c r="E531" s="366" t="s">
        <v>1691</v>
      </c>
    </row>
    <row r="532" spans="1:5">
      <c r="A532" s="864"/>
      <c r="B532" s="363" t="s">
        <v>540</v>
      </c>
      <c r="C532" s="364" t="s">
        <v>1692</v>
      </c>
      <c r="D532" s="365" t="s">
        <v>1453</v>
      </c>
      <c r="E532" s="366" t="s">
        <v>1693</v>
      </c>
    </row>
    <row r="533" spans="1:5">
      <c r="A533" s="367" t="s">
        <v>1694</v>
      </c>
      <c r="B533" s="363" t="s">
        <v>540</v>
      </c>
      <c r="C533" s="364" t="s">
        <v>1695</v>
      </c>
      <c r="D533" s="365" t="s">
        <v>1453</v>
      </c>
      <c r="E533" s="366" t="s">
        <v>1453</v>
      </c>
    </row>
    <row r="534" spans="1:5">
      <c r="A534" s="367" t="s">
        <v>1696</v>
      </c>
      <c r="B534" s="363" t="s">
        <v>540</v>
      </c>
      <c r="C534" s="364" t="s">
        <v>1453</v>
      </c>
      <c r="D534" s="365" t="s">
        <v>1453</v>
      </c>
      <c r="E534" s="366" t="s">
        <v>1453</v>
      </c>
    </row>
    <row r="535" spans="1:5">
      <c r="A535" s="367">
        <v>0</v>
      </c>
      <c r="B535" s="363" t="s">
        <v>540</v>
      </c>
      <c r="C535" s="364" t="s">
        <v>1453</v>
      </c>
      <c r="D535" s="365" t="s">
        <v>1453</v>
      </c>
      <c r="E535" s="366" t="s">
        <v>1453</v>
      </c>
    </row>
    <row r="536" spans="1:5">
      <c r="A536" s="367" t="s">
        <v>1697</v>
      </c>
      <c r="B536" s="363" t="s">
        <v>540</v>
      </c>
      <c r="C536" s="364" t="s">
        <v>1453</v>
      </c>
      <c r="D536" s="365"/>
      <c r="E536" s="366" t="s">
        <v>1453</v>
      </c>
    </row>
    <row r="537" spans="1:5" ht="13.5" thickBot="1">
      <c r="A537" s="368"/>
      <c r="B537" s="369" t="s">
        <v>546</v>
      </c>
      <c r="C537" s="370" t="s">
        <v>1417</v>
      </c>
      <c r="D537" s="371"/>
      <c r="E537" s="372"/>
    </row>
  </sheetData>
  <mergeCells count="65">
    <mergeCell ref="A496:A498"/>
    <mergeCell ref="A505:A507"/>
    <mergeCell ref="A514:A516"/>
    <mergeCell ref="A523:A525"/>
    <mergeCell ref="A530:A532"/>
    <mergeCell ref="A443:A445"/>
    <mergeCell ref="A452:A454"/>
    <mergeCell ref="A462:A464"/>
    <mergeCell ref="A470:A472"/>
    <mergeCell ref="A478:A480"/>
    <mergeCell ref="A487:A489"/>
    <mergeCell ref="A391:A393"/>
    <mergeCell ref="A400:A402"/>
    <mergeCell ref="A409:A411"/>
    <mergeCell ref="A416:A418"/>
    <mergeCell ref="A425:A427"/>
    <mergeCell ref="A434:A436"/>
    <mergeCell ref="A337:A339"/>
    <mergeCell ref="A346:A348"/>
    <mergeCell ref="A355:A357"/>
    <mergeCell ref="A364:A366"/>
    <mergeCell ref="A373:A375"/>
    <mergeCell ref="A382:A384"/>
    <mergeCell ref="A284:A286"/>
    <mergeCell ref="A293:A295"/>
    <mergeCell ref="A302:A304"/>
    <mergeCell ref="A311:A313"/>
    <mergeCell ref="A320:A322"/>
    <mergeCell ref="A327:A329"/>
    <mergeCell ref="A234:A236"/>
    <mergeCell ref="A241:A243"/>
    <mergeCell ref="A248:A250"/>
    <mergeCell ref="A257:A259"/>
    <mergeCell ref="A266:A268"/>
    <mergeCell ref="A275:A277"/>
    <mergeCell ref="A182:A184"/>
    <mergeCell ref="A191:A193"/>
    <mergeCell ref="A200:A202"/>
    <mergeCell ref="A211:A213"/>
    <mergeCell ref="A216:A218"/>
    <mergeCell ref="A225:A227"/>
    <mergeCell ref="A127:A129"/>
    <mergeCell ref="A136:A138"/>
    <mergeCell ref="A146:A148"/>
    <mergeCell ref="A155:A157"/>
    <mergeCell ref="A164:A166"/>
    <mergeCell ref="A173:A175"/>
    <mergeCell ref="A74:A76"/>
    <mergeCell ref="A83:A85"/>
    <mergeCell ref="A92:A94"/>
    <mergeCell ref="A101:A103"/>
    <mergeCell ref="A110:A112"/>
    <mergeCell ref="A119:A121"/>
    <mergeCell ref="A19:A21"/>
    <mergeCell ref="A28:A30"/>
    <mergeCell ref="A38:A40"/>
    <mergeCell ref="A47:A49"/>
    <mergeCell ref="A56:A58"/>
    <mergeCell ref="A65:A67"/>
    <mergeCell ref="A5:E5"/>
    <mergeCell ref="A6:E6"/>
    <mergeCell ref="B9:C9"/>
    <mergeCell ref="B10:C10"/>
    <mergeCell ref="E9:E10"/>
    <mergeCell ref="A12:A14"/>
  </mergeCells>
  <phoneticPr fontId="2" type="noConversion"/>
  <hyperlinks>
    <hyperlink ref="A1" location="icindekiler!A11" display="İÇİNDEKİLER"/>
    <hyperlink ref="A2" location="Index!A11" display="INDEX"/>
  </hyperlinks>
  <pageMargins left="0.43" right="0.24" top="1" bottom="1" header="0.5" footer="0.5"/>
  <pageSetup paperSize="9" scale="65" orientation="portrait" horizontalDpi="300" verticalDpi="300" r:id="rId1"/>
  <headerFooter alignWithMargins="0"/>
  <webPublishItems count="1">
    <webPublishItem id="24977" divId="Tablolar son_24977" sourceType="sheet" destinationFile="F:\karıştı valla\Tablolar\Tablolar Son\51.htm"/>
  </webPublishItem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workbookViewId="0">
      <selection activeCell="G3" sqref="G3"/>
    </sheetView>
  </sheetViews>
  <sheetFormatPr defaultRowHeight="12.75"/>
  <cols>
    <col min="1" max="1" width="53.42578125" style="1" customWidth="1"/>
    <col min="2" max="2" width="15.28515625" style="1" customWidth="1"/>
    <col min="3" max="3" width="8.5703125" style="1" bestFit="1" customWidth="1"/>
    <col min="4" max="4" width="2.7109375" style="1" customWidth="1"/>
    <col min="5" max="5" width="39.85546875" style="1" customWidth="1"/>
    <col min="6" max="6" width="17.42578125" style="1" customWidth="1"/>
    <col min="7" max="7" width="9" style="1" customWidth="1"/>
    <col min="8" max="16384" width="9.140625" style="1"/>
  </cols>
  <sheetData>
    <row r="1" spans="1:7">
      <c r="A1" s="7" t="s">
        <v>1438</v>
      </c>
      <c r="B1" s="530"/>
    </row>
    <row r="2" spans="1:7">
      <c r="A2" s="179" t="s">
        <v>1437</v>
      </c>
    </row>
    <row r="3" spans="1:7">
      <c r="A3" s="26" t="s">
        <v>1705</v>
      </c>
      <c r="G3" s="27" t="s">
        <v>1706</v>
      </c>
    </row>
    <row r="5" spans="1:7" ht="15.75">
      <c r="A5" s="758" t="s">
        <v>499</v>
      </c>
      <c r="B5" s="758"/>
      <c r="C5" s="758"/>
      <c r="D5" s="758"/>
      <c r="E5" s="758"/>
      <c r="F5" s="758"/>
      <c r="G5" s="758"/>
    </row>
    <row r="6" spans="1:7" ht="14.25">
      <c r="A6" s="715" t="s">
        <v>500</v>
      </c>
      <c r="B6" s="715"/>
      <c r="C6" s="715"/>
      <c r="D6" s="715"/>
      <c r="E6" s="715"/>
      <c r="F6" s="715"/>
      <c r="G6" s="715"/>
    </row>
    <row r="8" spans="1:7" ht="13.5" thickBot="1"/>
    <row r="9" spans="1:7" ht="13.5" thickBot="1">
      <c r="A9" s="330" t="s">
        <v>477</v>
      </c>
      <c r="B9" s="324" t="s">
        <v>1707</v>
      </c>
      <c r="C9" s="324" t="s">
        <v>1708</v>
      </c>
      <c r="E9" s="330" t="s">
        <v>477</v>
      </c>
      <c r="F9" s="324" t="s">
        <v>1707</v>
      </c>
      <c r="G9" s="324" t="s">
        <v>1708</v>
      </c>
    </row>
    <row r="10" spans="1:7" ht="13.5" thickBot="1">
      <c r="A10" s="373" t="s">
        <v>532</v>
      </c>
      <c r="B10" s="100"/>
      <c r="C10" s="101"/>
      <c r="E10" s="373" t="s">
        <v>1095</v>
      </c>
      <c r="F10" s="100"/>
      <c r="G10" s="101"/>
    </row>
    <row r="11" spans="1:7" ht="13.5" thickBot="1">
      <c r="A11" s="374" t="s">
        <v>1709</v>
      </c>
      <c r="B11" s="333">
        <v>4500</v>
      </c>
      <c r="C11" s="375">
        <v>100</v>
      </c>
      <c r="E11" s="374" t="s">
        <v>2224</v>
      </c>
      <c r="F11" s="333">
        <v>14681.52</v>
      </c>
      <c r="G11" s="375">
        <v>73.407559979599995</v>
      </c>
    </row>
    <row r="12" spans="1:7" ht="13.5" thickBot="1">
      <c r="A12" s="190" t="s">
        <v>1710</v>
      </c>
      <c r="B12" s="328">
        <v>4500</v>
      </c>
      <c r="C12" s="376">
        <v>100</v>
      </c>
      <c r="E12" s="377" t="s">
        <v>547</v>
      </c>
      <c r="F12" s="326">
        <v>5200</v>
      </c>
      <c r="G12" s="378">
        <v>26.000000038545</v>
      </c>
    </row>
    <row r="13" spans="1:7" ht="13.5" thickBot="1">
      <c r="A13" s="373" t="s">
        <v>547</v>
      </c>
      <c r="B13" s="340"/>
      <c r="C13" s="101"/>
      <c r="E13" s="377" t="s">
        <v>619</v>
      </c>
      <c r="F13" s="326">
        <v>118.488</v>
      </c>
      <c r="G13" s="378">
        <v>0.59243998185500002</v>
      </c>
    </row>
    <row r="14" spans="1:7" ht="13.5" thickBot="1">
      <c r="A14" s="374" t="s">
        <v>1711</v>
      </c>
      <c r="B14" s="333">
        <v>87818</v>
      </c>
      <c r="C14" s="375">
        <v>57.397385620915031</v>
      </c>
      <c r="E14" s="190" t="s">
        <v>1710</v>
      </c>
      <c r="F14" s="328">
        <v>20000</v>
      </c>
      <c r="G14" s="376">
        <v>100</v>
      </c>
    </row>
    <row r="15" spans="1:7" ht="13.5" thickBot="1">
      <c r="A15" s="377" t="s">
        <v>619</v>
      </c>
      <c r="B15" s="326">
        <v>65182</v>
      </c>
      <c r="C15" s="378">
        <v>42.602614379084969</v>
      </c>
      <c r="E15" s="373" t="s">
        <v>1108</v>
      </c>
      <c r="F15" s="340"/>
      <c r="G15" s="101"/>
    </row>
    <row r="16" spans="1:7" ht="13.5" thickBot="1">
      <c r="A16" s="190" t="s">
        <v>1710</v>
      </c>
      <c r="B16" s="328">
        <v>153000</v>
      </c>
      <c r="C16" s="376">
        <v>100</v>
      </c>
      <c r="E16" s="374" t="s">
        <v>139</v>
      </c>
      <c r="F16" s="333">
        <v>2391</v>
      </c>
      <c r="G16" s="375">
        <v>99.625</v>
      </c>
    </row>
    <row r="17" spans="1:7" ht="13.5" thickBot="1">
      <c r="A17" s="373" t="s">
        <v>2363</v>
      </c>
      <c r="B17" s="340"/>
      <c r="C17" s="101"/>
      <c r="E17" s="377" t="s">
        <v>140</v>
      </c>
      <c r="F17" s="326">
        <v>1.8</v>
      </c>
      <c r="G17" s="378">
        <v>7.4999999999999997E-2</v>
      </c>
    </row>
    <row r="18" spans="1:7">
      <c r="A18" s="374" t="s">
        <v>1712</v>
      </c>
      <c r="B18" s="333">
        <v>28424</v>
      </c>
      <c r="C18" s="375">
        <v>35.53</v>
      </c>
      <c r="E18" s="377" t="s">
        <v>1115</v>
      </c>
      <c r="F18" s="326">
        <v>1.8</v>
      </c>
      <c r="G18" s="378">
        <v>7.4999999999999997E-2</v>
      </c>
    </row>
    <row r="19" spans="1:7">
      <c r="A19" s="377" t="s">
        <v>1392</v>
      </c>
      <c r="B19" s="326">
        <v>17424</v>
      </c>
      <c r="C19" s="378">
        <v>21.78</v>
      </c>
      <c r="E19" s="377" t="s">
        <v>1113</v>
      </c>
      <c r="F19" s="326">
        <v>1.8</v>
      </c>
      <c r="G19" s="378">
        <v>7.4999999999999997E-2</v>
      </c>
    </row>
    <row r="20" spans="1:7">
      <c r="A20" s="377" t="s">
        <v>1713</v>
      </c>
      <c r="B20" s="326">
        <v>5550</v>
      </c>
      <c r="C20" s="378">
        <v>6.9375</v>
      </c>
      <c r="E20" s="377" t="s">
        <v>1116</v>
      </c>
      <c r="F20" s="326">
        <v>1.8</v>
      </c>
      <c r="G20" s="378">
        <v>7.4999999999999997E-2</v>
      </c>
    </row>
    <row r="21" spans="1:7" ht="13.5" thickBot="1">
      <c r="A21" s="377" t="s">
        <v>619</v>
      </c>
      <c r="B21" s="326">
        <v>28602</v>
      </c>
      <c r="C21" s="378">
        <v>35.752499999999998</v>
      </c>
      <c r="E21" s="377" t="s">
        <v>1258</v>
      </c>
      <c r="F21" s="326">
        <v>1.8</v>
      </c>
      <c r="G21" s="378">
        <v>7.4999999999999997E-2</v>
      </c>
    </row>
    <row r="22" spans="1:7" ht="13.5" thickBot="1">
      <c r="A22" s="190" t="s">
        <v>1710</v>
      </c>
      <c r="B22" s="328">
        <v>80000</v>
      </c>
      <c r="C22" s="376">
        <v>100</v>
      </c>
      <c r="E22" s="190" t="s">
        <v>1710</v>
      </c>
      <c r="F22" s="328">
        <v>2400</v>
      </c>
      <c r="G22" s="376">
        <v>100</v>
      </c>
    </row>
    <row r="23" spans="1:7" ht="13.5" thickBot="1">
      <c r="A23" s="373" t="s">
        <v>588</v>
      </c>
      <c r="B23" s="340"/>
      <c r="C23" s="101"/>
      <c r="E23" s="373" t="s">
        <v>1119</v>
      </c>
      <c r="F23" s="340"/>
      <c r="G23" s="101"/>
    </row>
    <row r="24" spans="1:7">
      <c r="A24" s="374" t="s">
        <v>1714</v>
      </c>
      <c r="B24" s="333">
        <v>19236</v>
      </c>
      <c r="C24" s="375">
        <v>96.18</v>
      </c>
      <c r="E24" s="374" t="s">
        <v>1712</v>
      </c>
      <c r="F24" s="333">
        <v>40300</v>
      </c>
      <c r="G24" s="375">
        <v>62</v>
      </c>
    </row>
    <row r="25" spans="1:7">
      <c r="A25" s="377" t="s">
        <v>1715</v>
      </c>
      <c r="B25" s="326">
        <v>764</v>
      </c>
      <c r="C25" s="378">
        <v>3.82</v>
      </c>
      <c r="E25" s="377" t="s">
        <v>2363</v>
      </c>
      <c r="F25" s="326">
        <v>13000</v>
      </c>
      <c r="G25" s="378">
        <v>20</v>
      </c>
    </row>
    <row r="26" spans="1:7">
      <c r="A26" s="377" t="s">
        <v>1716</v>
      </c>
      <c r="B26" s="326">
        <v>0</v>
      </c>
      <c r="C26" s="378">
        <v>0</v>
      </c>
      <c r="E26" s="377" t="s">
        <v>1392</v>
      </c>
      <c r="F26" s="326">
        <v>650</v>
      </c>
      <c r="G26" s="378">
        <v>1</v>
      </c>
    </row>
    <row r="27" spans="1:7">
      <c r="A27" s="377" t="s">
        <v>1717</v>
      </c>
      <c r="B27" s="326">
        <v>0</v>
      </c>
      <c r="C27" s="378">
        <v>0</v>
      </c>
      <c r="E27" s="377" t="s">
        <v>141</v>
      </c>
      <c r="F27" s="326">
        <v>650</v>
      </c>
      <c r="G27" s="378">
        <v>1</v>
      </c>
    </row>
    <row r="28" spans="1:7" ht="13.5" thickBot="1">
      <c r="A28" s="377" t="s">
        <v>1718</v>
      </c>
      <c r="B28" s="326">
        <v>0</v>
      </c>
      <c r="C28" s="378">
        <v>0</v>
      </c>
      <c r="E28" s="377" t="s">
        <v>142</v>
      </c>
      <c r="F28" s="326">
        <v>650</v>
      </c>
      <c r="G28" s="378">
        <v>1</v>
      </c>
    </row>
    <row r="29" spans="1:7" ht="13.5" thickBot="1">
      <c r="A29" s="190" t="s">
        <v>1710</v>
      </c>
      <c r="B29" s="328">
        <v>20000</v>
      </c>
      <c r="C29" s="376">
        <v>100</v>
      </c>
      <c r="E29" s="377" t="s">
        <v>143</v>
      </c>
      <c r="F29" s="326">
        <v>9750</v>
      </c>
      <c r="G29" s="378">
        <v>15</v>
      </c>
    </row>
    <row r="30" spans="1:7" ht="13.5" thickBot="1">
      <c r="A30" s="373" t="s">
        <v>422</v>
      </c>
      <c r="B30" s="340"/>
      <c r="C30" s="101"/>
      <c r="E30" s="190" t="s">
        <v>1710</v>
      </c>
      <c r="F30" s="328">
        <v>65000</v>
      </c>
      <c r="G30" s="376">
        <v>100</v>
      </c>
    </row>
    <row r="31" spans="1:7" ht="13.5" thickBot="1">
      <c r="A31" s="374" t="s">
        <v>1719</v>
      </c>
      <c r="B31" s="333">
        <v>35454</v>
      </c>
      <c r="C31" s="375">
        <v>70.908000000000001</v>
      </c>
      <c r="E31" s="373" t="s">
        <v>1507</v>
      </c>
      <c r="F31" s="340"/>
      <c r="G31" s="101"/>
    </row>
    <row r="32" spans="1:7" ht="13.5" thickBot="1">
      <c r="A32" s="377" t="s">
        <v>1720</v>
      </c>
      <c r="B32" s="326">
        <v>9826</v>
      </c>
      <c r="C32" s="378">
        <v>19.652000000000001</v>
      </c>
      <c r="E32" s="374" t="s">
        <v>144</v>
      </c>
      <c r="F32" s="333">
        <v>20000</v>
      </c>
      <c r="G32" s="375">
        <v>100</v>
      </c>
    </row>
    <row r="33" spans="1:7" ht="13.5" thickBot="1">
      <c r="A33" s="377" t="s">
        <v>1721</v>
      </c>
      <c r="B33" s="326">
        <v>3779</v>
      </c>
      <c r="C33" s="378">
        <v>7.5579999999999998</v>
      </c>
      <c r="E33" s="190" t="s">
        <v>1710</v>
      </c>
      <c r="F33" s="328">
        <v>20000</v>
      </c>
      <c r="G33" s="376">
        <v>100</v>
      </c>
    </row>
    <row r="34" spans="1:7" ht="13.5" thickBot="1">
      <c r="A34" s="377" t="s">
        <v>1722</v>
      </c>
      <c r="B34" s="326">
        <v>756</v>
      </c>
      <c r="C34" s="378">
        <v>1.512</v>
      </c>
      <c r="E34" s="373" t="s">
        <v>1538</v>
      </c>
      <c r="F34" s="340"/>
      <c r="G34" s="101"/>
    </row>
    <row r="35" spans="1:7">
      <c r="A35" s="377" t="s">
        <v>2118</v>
      </c>
      <c r="B35" s="326">
        <v>59</v>
      </c>
      <c r="C35" s="378">
        <v>0.11800000000000001</v>
      </c>
      <c r="E35" s="374" t="s">
        <v>1719</v>
      </c>
      <c r="F35" s="333">
        <v>9500</v>
      </c>
      <c r="G35" s="375">
        <v>100</v>
      </c>
    </row>
    <row r="36" spans="1:7">
      <c r="A36" s="377" t="s">
        <v>1723</v>
      </c>
      <c r="B36" s="326">
        <v>2</v>
      </c>
      <c r="C36" s="378">
        <v>4.0000000000000001E-3</v>
      </c>
      <c r="E36" s="377" t="s">
        <v>1168</v>
      </c>
      <c r="F36" s="326">
        <v>0</v>
      </c>
      <c r="G36" s="378">
        <v>0</v>
      </c>
    </row>
    <row r="37" spans="1:7" ht="13.5" thickBot="1">
      <c r="A37" s="377" t="s">
        <v>1724</v>
      </c>
      <c r="B37" s="326">
        <v>124</v>
      </c>
      <c r="C37" s="378">
        <v>0.248</v>
      </c>
      <c r="E37" s="377" t="s">
        <v>145</v>
      </c>
      <c r="F37" s="326">
        <v>0</v>
      </c>
      <c r="G37" s="378">
        <v>0</v>
      </c>
    </row>
    <row r="38" spans="1:7" ht="13.5" thickBot="1">
      <c r="A38" s="190" t="s">
        <v>1710</v>
      </c>
      <c r="B38" s="328">
        <v>50000</v>
      </c>
      <c r="C38" s="376">
        <v>100</v>
      </c>
      <c r="E38" s="377" t="s">
        <v>146</v>
      </c>
      <c r="F38" s="326">
        <v>0</v>
      </c>
      <c r="G38" s="378">
        <v>0</v>
      </c>
    </row>
    <row r="39" spans="1:7" ht="13.5" thickBot="1">
      <c r="A39" s="373" t="s">
        <v>2118</v>
      </c>
      <c r="B39" s="340"/>
      <c r="C39" s="101"/>
      <c r="E39" s="377" t="s">
        <v>147</v>
      </c>
      <c r="F39" s="326">
        <v>0</v>
      </c>
      <c r="G39" s="378">
        <v>0</v>
      </c>
    </row>
    <row r="40" spans="1:7">
      <c r="A40" s="374" t="s">
        <v>1725</v>
      </c>
      <c r="B40" s="333">
        <v>28335</v>
      </c>
      <c r="C40" s="375">
        <v>56.67</v>
      </c>
      <c r="E40" s="377" t="s">
        <v>148</v>
      </c>
      <c r="F40" s="326">
        <v>0</v>
      </c>
      <c r="G40" s="378">
        <v>0</v>
      </c>
    </row>
    <row r="41" spans="1:7">
      <c r="A41" s="377" t="s">
        <v>1726</v>
      </c>
      <c r="B41" s="326">
        <v>8335</v>
      </c>
      <c r="C41" s="378">
        <v>16.670000000000002</v>
      </c>
      <c r="E41" s="377" t="s">
        <v>149</v>
      </c>
      <c r="F41" s="326">
        <v>0</v>
      </c>
      <c r="G41" s="378">
        <v>0</v>
      </c>
    </row>
    <row r="42" spans="1:7" ht="13.5" thickBot="1">
      <c r="A42" s="377" t="s">
        <v>1727</v>
      </c>
      <c r="B42" s="326">
        <v>8335</v>
      </c>
      <c r="C42" s="378">
        <v>16.670000000000002</v>
      </c>
      <c r="E42" s="377" t="s">
        <v>150</v>
      </c>
      <c r="F42" s="326">
        <v>0</v>
      </c>
      <c r="G42" s="378">
        <v>0</v>
      </c>
    </row>
    <row r="43" spans="1:7" ht="13.5" thickBot="1">
      <c r="A43" s="377" t="s">
        <v>1728</v>
      </c>
      <c r="B43" s="326">
        <v>3335</v>
      </c>
      <c r="C43" s="378">
        <v>6.67</v>
      </c>
      <c r="E43" s="190" t="s">
        <v>1710</v>
      </c>
      <c r="F43" s="328">
        <v>9500</v>
      </c>
      <c r="G43" s="376">
        <v>100</v>
      </c>
    </row>
    <row r="44" spans="1:7" ht="13.5" thickBot="1">
      <c r="A44" s="377" t="s">
        <v>1729</v>
      </c>
      <c r="B44" s="326">
        <v>830</v>
      </c>
      <c r="C44" s="378">
        <v>1.66</v>
      </c>
      <c r="E44" s="373" t="s">
        <v>1543</v>
      </c>
      <c r="F44" s="340"/>
      <c r="G44" s="101"/>
    </row>
    <row r="45" spans="1:7" ht="13.5" thickBot="1">
      <c r="A45" s="377" t="s">
        <v>1730</v>
      </c>
      <c r="B45" s="326">
        <v>830</v>
      </c>
      <c r="C45" s="378">
        <v>1.66</v>
      </c>
      <c r="E45" s="374" t="s">
        <v>1725</v>
      </c>
      <c r="F45" s="333">
        <v>8200</v>
      </c>
      <c r="G45" s="375">
        <v>41</v>
      </c>
    </row>
    <row r="46" spans="1:7" ht="13.5" thickBot="1">
      <c r="A46" s="190" t="s">
        <v>1710</v>
      </c>
      <c r="B46" s="328">
        <v>50000</v>
      </c>
      <c r="C46" s="376">
        <v>100</v>
      </c>
      <c r="E46" s="377" t="s">
        <v>2118</v>
      </c>
      <c r="F46" s="326">
        <v>7600</v>
      </c>
      <c r="G46" s="378">
        <v>38</v>
      </c>
    </row>
    <row r="47" spans="1:7" ht="13.5" thickBot="1">
      <c r="A47" s="373" t="s">
        <v>2138</v>
      </c>
      <c r="B47" s="340"/>
      <c r="C47" s="101"/>
      <c r="E47" s="377" t="s">
        <v>151</v>
      </c>
      <c r="F47" s="326">
        <v>2000</v>
      </c>
      <c r="G47" s="378">
        <v>10</v>
      </c>
    </row>
    <row r="48" spans="1:7">
      <c r="A48" s="374" t="s">
        <v>1731</v>
      </c>
      <c r="B48" s="333">
        <v>5904</v>
      </c>
      <c r="C48" s="375">
        <v>73.8</v>
      </c>
      <c r="E48" s="377" t="s">
        <v>152</v>
      </c>
      <c r="F48" s="326">
        <v>2000</v>
      </c>
      <c r="G48" s="378">
        <v>10</v>
      </c>
    </row>
    <row r="49" spans="1:7" ht="13.5" thickBot="1">
      <c r="A49" s="377" t="s">
        <v>1732</v>
      </c>
      <c r="B49" s="326">
        <v>816</v>
      </c>
      <c r="C49" s="378">
        <v>10.199999999999999</v>
      </c>
      <c r="E49" s="377" t="s">
        <v>153</v>
      </c>
      <c r="F49" s="326">
        <v>200</v>
      </c>
      <c r="G49" s="378">
        <v>1</v>
      </c>
    </row>
    <row r="50" spans="1:7" ht="13.5" thickBot="1">
      <c r="A50" s="377" t="s">
        <v>1733</v>
      </c>
      <c r="B50" s="326">
        <v>480</v>
      </c>
      <c r="C50" s="378">
        <v>6</v>
      </c>
      <c r="E50" s="190" t="s">
        <v>1710</v>
      </c>
      <c r="F50" s="328">
        <v>20000</v>
      </c>
      <c r="G50" s="376">
        <v>100</v>
      </c>
    </row>
    <row r="51" spans="1:7" ht="13.5" thickBot="1">
      <c r="A51" s="377" t="s">
        <v>1734</v>
      </c>
      <c r="B51" s="326">
        <v>798</v>
      </c>
      <c r="C51" s="378">
        <v>9.9749999999999996</v>
      </c>
      <c r="E51" s="373" t="s">
        <v>1557</v>
      </c>
      <c r="F51" s="340"/>
      <c r="G51" s="101"/>
    </row>
    <row r="52" spans="1:7" ht="13.5" thickBot="1">
      <c r="A52" s="377" t="s">
        <v>619</v>
      </c>
      <c r="B52" s="326">
        <v>2</v>
      </c>
      <c r="C52" s="378">
        <v>2.5000000000000001E-2</v>
      </c>
      <c r="E52" s="374" t="s">
        <v>1754</v>
      </c>
      <c r="F52" s="333">
        <v>1319</v>
      </c>
      <c r="G52" s="375">
        <v>82.4375</v>
      </c>
    </row>
    <row r="53" spans="1:7" ht="13.5" thickBot="1">
      <c r="A53" s="190" t="s">
        <v>1710</v>
      </c>
      <c r="B53" s="328">
        <v>8000</v>
      </c>
      <c r="C53" s="376">
        <v>100</v>
      </c>
      <c r="E53" s="377" t="s">
        <v>154</v>
      </c>
      <c r="F53" s="326">
        <v>280</v>
      </c>
      <c r="G53" s="378">
        <v>17.5</v>
      </c>
    </row>
    <row r="54" spans="1:7" ht="13.5" thickBot="1">
      <c r="A54" s="379" t="s">
        <v>2144</v>
      </c>
      <c r="B54" s="380"/>
      <c r="C54" s="134"/>
      <c r="E54" s="377" t="s">
        <v>155</v>
      </c>
      <c r="F54" s="326">
        <v>1</v>
      </c>
      <c r="G54" s="378">
        <v>6.25E-2</v>
      </c>
    </row>
    <row r="55" spans="1:7">
      <c r="A55" s="374" t="s">
        <v>1735</v>
      </c>
      <c r="B55" s="333">
        <v>4167</v>
      </c>
      <c r="C55" s="375">
        <v>63.328267477203646</v>
      </c>
      <c r="E55" s="377" t="s">
        <v>930</v>
      </c>
      <c r="F55" s="326">
        <v>0</v>
      </c>
      <c r="G55" s="378">
        <v>0</v>
      </c>
    </row>
    <row r="56" spans="1:7">
      <c r="A56" s="377" t="s">
        <v>1736</v>
      </c>
      <c r="B56" s="326">
        <v>987</v>
      </c>
      <c r="C56" s="378">
        <v>15</v>
      </c>
      <c r="E56" s="377" t="s">
        <v>1755</v>
      </c>
      <c r="F56" s="326">
        <v>0</v>
      </c>
      <c r="G56" s="378">
        <v>0</v>
      </c>
    </row>
    <row r="57" spans="1:7" ht="13.5" thickBot="1">
      <c r="A57" s="377" t="s">
        <v>1737</v>
      </c>
      <c r="B57" s="326">
        <v>446</v>
      </c>
      <c r="C57" s="378">
        <v>6.7781155015197578</v>
      </c>
      <c r="E57" s="377" t="s">
        <v>929</v>
      </c>
      <c r="F57" s="326">
        <v>0</v>
      </c>
      <c r="G57" s="378">
        <v>0</v>
      </c>
    </row>
    <row r="58" spans="1:7" ht="13.5" thickBot="1">
      <c r="A58" s="377" t="s">
        <v>1738</v>
      </c>
      <c r="B58" s="326">
        <v>980</v>
      </c>
      <c r="C58" s="378">
        <v>14.893617021276595</v>
      </c>
      <c r="E58" s="190" t="s">
        <v>1710</v>
      </c>
      <c r="F58" s="328">
        <v>1600</v>
      </c>
      <c r="G58" s="376">
        <v>100</v>
      </c>
    </row>
    <row r="59" spans="1:7" ht="13.5" thickBot="1">
      <c r="A59" s="190" t="s">
        <v>1710</v>
      </c>
      <c r="B59" s="328">
        <v>6580</v>
      </c>
      <c r="C59" s="376">
        <v>100</v>
      </c>
      <c r="E59" s="373" t="s">
        <v>1574</v>
      </c>
      <c r="F59" s="340"/>
      <c r="G59" s="101"/>
    </row>
    <row r="60" spans="1:7" ht="13.5" thickBot="1">
      <c r="A60" s="373" t="s">
        <v>2159</v>
      </c>
      <c r="B60" s="340"/>
      <c r="C60" s="101"/>
      <c r="E60" s="374" t="s">
        <v>156</v>
      </c>
      <c r="F60" s="333">
        <v>5558</v>
      </c>
      <c r="G60" s="375">
        <v>79.400000000000006</v>
      </c>
    </row>
    <row r="61" spans="1:7">
      <c r="A61" s="374" t="s">
        <v>1739</v>
      </c>
      <c r="B61" s="333">
        <v>13808</v>
      </c>
      <c r="C61" s="375">
        <v>98.628571428571433</v>
      </c>
      <c r="E61" s="377" t="s">
        <v>506</v>
      </c>
      <c r="F61" s="326">
        <v>1050</v>
      </c>
      <c r="G61" s="378">
        <v>15</v>
      </c>
    </row>
    <row r="62" spans="1:7" ht="13.5" thickBot="1">
      <c r="A62" s="377" t="s">
        <v>619</v>
      </c>
      <c r="B62" s="326">
        <v>192</v>
      </c>
      <c r="C62" s="378">
        <v>1.3714285714285714</v>
      </c>
      <c r="E62" s="377" t="s">
        <v>2144</v>
      </c>
      <c r="F62" s="326">
        <v>350</v>
      </c>
      <c r="G62" s="378">
        <v>5</v>
      </c>
    </row>
    <row r="63" spans="1:7" ht="13.5" thickBot="1">
      <c r="A63" s="190" t="s">
        <v>1710</v>
      </c>
      <c r="B63" s="328">
        <v>14000</v>
      </c>
      <c r="C63" s="376">
        <v>100</v>
      </c>
      <c r="E63" s="377" t="s">
        <v>157</v>
      </c>
      <c r="F63" s="326">
        <v>14</v>
      </c>
      <c r="G63" s="378">
        <v>0.2</v>
      </c>
    </row>
    <row r="64" spans="1:7" ht="13.5" thickBot="1">
      <c r="A64" s="373" t="s">
        <v>2277</v>
      </c>
      <c r="B64" s="340"/>
      <c r="C64" s="101"/>
      <c r="E64" s="377" t="s">
        <v>158</v>
      </c>
      <c r="F64" s="326">
        <v>14</v>
      </c>
      <c r="G64" s="378">
        <v>0.2</v>
      </c>
    </row>
    <row r="65" spans="1:7" ht="13.5" thickBot="1">
      <c r="A65" s="374" t="s">
        <v>1740</v>
      </c>
      <c r="B65" s="333">
        <v>99</v>
      </c>
      <c r="C65" s="375">
        <v>99</v>
      </c>
      <c r="E65" s="377" t="s">
        <v>159</v>
      </c>
      <c r="F65" s="326">
        <v>14</v>
      </c>
      <c r="G65" s="378">
        <v>0.2</v>
      </c>
    </row>
    <row r="66" spans="1:7" ht="13.5" thickBot="1">
      <c r="A66" s="377" t="s">
        <v>619</v>
      </c>
      <c r="B66" s="326">
        <v>1</v>
      </c>
      <c r="C66" s="378">
        <v>1</v>
      </c>
      <c r="E66" s="190" t="s">
        <v>1710</v>
      </c>
      <c r="F66" s="328">
        <v>7000</v>
      </c>
      <c r="G66" s="376">
        <v>100</v>
      </c>
    </row>
    <row r="67" spans="1:7" ht="13.5" thickBot="1">
      <c r="A67" s="190" t="s">
        <v>1710</v>
      </c>
      <c r="B67" s="328">
        <v>100</v>
      </c>
      <c r="C67" s="376">
        <v>100</v>
      </c>
      <c r="E67" s="373" t="s">
        <v>1587</v>
      </c>
      <c r="F67" s="340"/>
      <c r="G67" s="101"/>
    </row>
    <row r="68" spans="1:7" ht="13.5" thickBot="1">
      <c r="A68" s="373" t="s">
        <v>793</v>
      </c>
      <c r="B68" s="340"/>
      <c r="C68" s="101"/>
      <c r="E68" s="374" t="s">
        <v>160</v>
      </c>
      <c r="F68" s="333">
        <v>74524.998807600001</v>
      </c>
      <c r="G68" s="375">
        <v>99.999998399999996</v>
      </c>
    </row>
    <row r="69" spans="1:7">
      <c r="A69" s="374" t="s">
        <v>1741</v>
      </c>
      <c r="B69" s="333">
        <v>6180</v>
      </c>
      <c r="C69" s="375">
        <v>51.5</v>
      </c>
      <c r="E69" s="377" t="s">
        <v>1588</v>
      </c>
      <c r="F69" s="326">
        <v>2.9809999999999998E-4</v>
      </c>
      <c r="G69" s="378">
        <v>3.9999999999999993E-7</v>
      </c>
    </row>
    <row r="70" spans="1:7">
      <c r="A70" s="377" t="s">
        <v>1742</v>
      </c>
      <c r="B70" s="326">
        <v>1155</v>
      </c>
      <c r="C70" s="378">
        <v>9.625</v>
      </c>
      <c r="E70" s="377" t="s">
        <v>1599</v>
      </c>
      <c r="F70" s="326">
        <v>2.9809999999999998E-4</v>
      </c>
      <c r="G70" s="378">
        <v>3.9999999999999993E-7</v>
      </c>
    </row>
    <row r="71" spans="1:7">
      <c r="A71" s="377" t="s">
        <v>1743</v>
      </c>
      <c r="B71" s="326">
        <v>1155</v>
      </c>
      <c r="C71" s="378">
        <v>9.625</v>
      </c>
      <c r="E71" s="377" t="s">
        <v>2270</v>
      </c>
      <c r="F71" s="326">
        <v>2.9809999999999998E-4</v>
      </c>
      <c r="G71" s="378">
        <v>3.9999999999999993E-7</v>
      </c>
    </row>
    <row r="72" spans="1:7" ht="13.5" thickBot="1">
      <c r="A72" s="377" t="s">
        <v>1744</v>
      </c>
      <c r="B72" s="326">
        <v>1155</v>
      </c>
      <c r="C72" s="378">
        <v>9.625</v>
      </c>
      <c r="E72" s="377" t="s">
        <v>1592</v>
      </c>
      <c r="F72" s="326">
        <v>2.9809999999999998E-4</v>
      </c>
      <c r="G72" s="378">
        <v>3.9999999999999993E-7</v>
      </c>
    </row>
    <row r="73" spans="1:7" ht="13.5" thickBot="1">
      <c r="A73" s="377" t="s">
        <v>1745</v>
      </c>
      <c r="B73" s="326">
        <v>1155</v>
      </c>
      <c r="C73" s="378">
        <v>9.625</v>
      </c>
      <c r="E73" s="190" t="s">
        <v>1710</v>
      </c>
      <c r="F73" s="328">
        <v>74525</v>
      </c>
      <c r="G73" s="376">
        <v>100</v>
      </c>
    </row>
    <row r="74" spans="1:7" ht="13.5" thickBot="1">
      <c r="A74" s="377" t="s">
        <v>619</v>
      </c>
      <c r="B74" s="326">
        <v>1200</v>
      </c>
      <c r="C74" s="378">
        <v>10</v>
      </c>
      <c r="E74" s="373" t="s">
        <v>844</v>
      </c>
      <c r="F74" s="340"/>
      <c r="G74" s="101"/>
    </row>
    <row r="75" spans="1:7" ht="13.5" thickBot="1">
      <c r="A75" s="190" t="s">
        <v>1710</v>
      </c>
      <c r="B75" s="328">
        <v>12000</v>
      </c>
      <c r="C75" s="376">
        <v>100</v>
      </c>
      <c r="E75" s="374" t="s">
        <v>161</v>
      </c>
      <c r="F75" s="333">
        <v>7609.2077204300003</v>
      </c>
      <c r="G75" s="375">
        <v>99.01376344085881</v>
      </c>
    </row>
    <row r="76" spans="1:7" ht="13.5" thickBot="1">
      <c r="A76" s="373" t="s">
        <v>808</v>
      </c>
      <c r="B76" s="340"/>
      <c r="C76" s="127"/>
      <c r="E76" s="377" t="s">
        <v>162</v>
      </c>
      <c r="F76" s="326">
        <v>73.999112901999993</v>
      </c>
      <c r="G76" s="378">
        <v>0.96290322579050092</v>
      </c>
    </row>
    <row r="77" spans="1:7" ht="13.5" thickBot="1">
      <c r="A77" s="374" t="s">
        <v>1746</v>
      </c>
      <c r="B77" s="333">
        <v>16000</v>
      </c>
      <c r="C77" s="375">
        <v>100</v>
      </c>
      <c r="E77" s="377" t="s">
        <v>2278</v>
      </c>
      <c r="F77" s="326">
        <v>1.1616519809999999</v>
      </c>
      <c r="G77" s="378">
        <v>1.5115835797007156E-2</v>
      </c>
    </row>
    <row r="78" spans="1:7" ht="13.5" thickBot="1">
      <c r="A78" s="190" t="s">
        <v>1710</v>
      </c>
      <c r="B78" s="328">
        <v>16000</v>
      </c>
      <c r="C78" s="376">
        <v>100</v>
      </c>
      <c r="E78" s="377" t="s">
        <v>163</v>
      </c>
      <c r="F78" s="326">
        <v>0.37185483899999999</v>
      </c>
      <c r="G78" s="378">
        <v>4.838709681197137E-3</v>
      </c>
    </row>
    <row r="79" spans="1:7" ht="13.5" thickBot="1">
      <c r="A79" s="373" t="s">
        <v>912</v>
      </c>
      <c r="B79" s="340"/>
      <c r="C79" s="101"/>
      <c r="E79" s="377" t="s">
        <v>164</v>
      </c>
      <c r="F79" s="326">
        <v>0.25616666599999999</v>
      </c>
      <c r="G79" s="378">
        <v>3.3333333246584251E-3</v>
      </c>
    </row>
    <row r="80" spans="1:7">
      <c r="A80" s="374" t="s">
        <v>1747</v>
      </c>
      <c r="B80" s="333">
        <v>2239.3000000000002</v>
      </c>
      <c r="C80" s="375">
        <v>97.373570465712916</v>
      </c>
      <c r="E80" s="377" t="s">
        <v>849</v>
      </c>
      <c r="F80" s="326">
        <v>1.746591E-3</v>
      </c>
      <c r="G80" s="378">
        <v>2.2727273910214705E-5</v>
      </c>
    </row>
    <row r="81" spans="1:7" ht="13.5" thickBot="1">
      <c r="A81" s="377" t="s">
        <v>1748</v>
      </c>
      <c r="B81" s="326">
        <v>60.4</v>
      </c>
      <c r="C81" s="378">
        <v>2.6264295342870803</v>
      </c>
      <c r="E81" s="377" t="s">
        <v>897</v>
      </c>
      <c r="F81" s="326">
        <v>1.746591E-3</v>
      </c>
      <c r="G81" s="378">
        <v>2.2727273910214705E-5</v>
      </c>
    </row>
    <row r="82" spans="1:7" ht="13.5" thickBot="1">
      <c r="A82" s="377" t="s">
        <v>1749</v>
      </c>
      <c r="B82" s="326">
        <v>0</v>
      </c>
      <c r="C82" s="378">
        <v>0</v>
      </c>
      <c r="E82" s="190" t="s">
        <v>1710</v>
      </c>
      <c r="F82" s="328">
        <v>7685</v>
      </c>
      <c r="G82" s="376">
        <v>100</v>
      </c>
    </row>
    <row r="83" spans="1:7" ht="13.5" thickBot="1">
      <c r="A83" s="377" t="s">
        <v>1750</v>
      </c>
      <c r="B83" s="326">
        <v>0</v>
      </c>
      <c r="C83" s="378">
        <v>0</v>
      </c>
      <c r="E83" s="381" t="s">
        <v>858</v>
      </c>
      <c r="F83" s="340"/>
      <c r="G83" s="101"/>
    </row>
    <row r="84" spans="1:7">
      <c r="A84" s="377" t="s">
        <v>1751</v>
      </c>
      <c r="B84" s="326">
        <v>0</v>
      </c>
      <c r="C84" s="378">
        <v>0</v>
      </c>
      <c r="E84" s="374" t="s">
        <v>165</v>
      </c>
      <c r="F84" s="333">
        <v>17218</v>
      </c>
      <c r="G84" s="375">
        <v>81.216981132075475</v>
      </c>
    </row>
    <row r="85" spans="1:7" ht="13.5" thickBot="1">
      <c r="A85" s="377" t="s">
        <v>1752</v>
      </c>
      <c r="B85" s="326">
        <v>0</v>
      </c>
      <c r="C85" s="378">
        <v>0</v>
      </c>
      <c r="E85" s="377" t="s">
        <v>945</v>
      </c>
      <c r="F85" s="326">
        <v>3710</v>
      </c>
      <c r="G85" s="378">
        <v>17.5</v>
      </c>
    </row>
    <row r="86" spans="1:7" ht="13.5" thickBot="1">
      <c r="A86" s="190" t="s">
        <v>1710</v>
      </c>
      <c r="B86" s="328">
        <v>2299.6999999999998</v>
      </c>
      <c r="C86" s="376">
        <v>100</v>
      </c>
      <c r="E86" s="377" t="s">
        <v>166</v>
      </c>
      <c r="F86" s="326">
        <v>60</v>
      </c>
      <c r="G86" s="378">
        <v>0.28301886792452829</v>
      </c>
    </row>
    <row r="87" spans="1:7" ht="13.5" thickBot="1">
      <c r="A87" s="373" t="s">
        <v>928</v>
      </c>
      <c r="B87" s="340"/>
      <c r="C87" s="101"/>
      <c r="E87" s="377" t="s">
        <v>77</v>
      </c>
      <c r="F87" s="326">
        <v>106</v>
      </c>
      <c r="G87" s="378">
        <v>0.5</v>
      </c>
    </row>
    <row r="88" spans="1:7" ht="13.5" thickBot="1">
      <c r="A88" s="374" t="s">
        <v>1753</v>
      </c>
      <c r="B88" s="333">
        <v>2693</v>
      </c>
      <c r="C88" s="375">
        <v>59.844444444444441</v>
      </c>
      <c r="E88" s="377" t="s">
        <v>167</v>
      </c>
      <c r="F88" s="326">
        <v>106</v>
      </c>
      <c r="G88" s="378">
        <v>0.5</v>
      </c>
    </row>
    <row r="89" spans="1:7" ht="13.5" thickBot="1">
      <c r="A89" s="377" t="s">
        <v>1754</v>
      </c>
      <c r="B89" s="326">
        <v>1807</v>
      </c>
      <c r="C89" s="378">
        <v>40.155555555555559</v>
      </c>
      <c r="E89" s="190" t="s">
        <v>1710</v>
      </c>
      <c r="F89" s="328">
        <v>21200</v>
      </c>
      <c r="G89" s="376">
        <v>100</v>
      </c>
    </row>
    <row r="90" spans="1:7" ht="13.5" thickBot="1">
      <c r="A90" s="377" t="s">
        <v>930</v>
      </c>
      <c r="B90" s="326">
        <v>0</v>
      </c>
      <c r="C90" s="378">
        <v>0</v>
      </c>
      <c r="E90" s="373" t="s">
        <v>872</v>
      </c>
      <c r="F90" s="340"/>
      <c r="G90" s="101"/>
    </row>
    <row r="91" spans="1:7">
      <c r="A91" s="377" t="s">
        <v>929</v>
      </c>
      <c r="B91" s="326">
        <v>0</v>
      </c>
      <c r="C91" s="378">
        <v>0</v>
      </c>
      <c r="E91" s="374" t="s">
        <v>168</v>
      </c>
      <c r="F91" s="333">
        <v>3000</v>
      </c>
      <c r="G91" s="375">
        <v>100</v>
      </c>
    </row>
    <row r="92" spans="1:7">
      <c r="A92" s="377" t="s">
        <v>934</v>
      </c>
      <c r="B92" s="326">
        <v>0</v>
      </c>
      <c r="C92" s="378">
        <v>0</v>
      </c>
      <c r="E92" s="377" t="s">
        <v>169</v>
      </c>
      <c r="F92" s="326">
        <v>0</v>
      </c>
      <c r="G92" s="378">
        <v>0</v>
      </c>
    </row>
    <row r="93" spans="1:7" ht="13.5" thickBot="1">
      <c r="A93" s="377" t="s">
        <v>1755</v>
      </c>
      <c r="B93" s="326">
        <v>0</v>
      </c>
      <c r="C93" s="378">
        <v>0</v>
      </c>
      <c r="E93" s="377" t="s">
        <v>170</v>
      </c>
      <c r="F93" s="326">
        <v>0</v>
      </c>
      <c r="G93" s="378">
        <v>0</v>
      </c>
    </row>
    <row r="94" spans="1:7" ht="13.5" thickBot="1">
      <c r="A94" s="190" t="s">
        <v>1710</v>
      </c>
      <c r="B94" s="328">
        <v>4500</v>
      </c>
      <c r="C94" s="376">
        <v>100</v>
      </c>
      <c r="E94" s="377" t="s">
        <v>171</v>
      </c>
      <c r="F94" s="326">
        <v>0</v>
      </c>
      <c r="G94" s="378">
        <v>0</v>
      </c>
    </row>
    <row r="95" spans="1:7" ht="13.5" thickBot="1">
      <c r="A95" s="373" t="s">
        <v>1223</v>
      </c>
      <c r="B95" s="340"/>
      <c r="C95" s="101"/>
      <c r="E95" s="377" t="s">
        <v>172</v>
      </c>
      <c r="F95" s="326">
        <v>0</v>
      </c>
      <c r="G95" s="378">
        <v>0</v>
      </c>
    </row>
    <row r="96" spans="1:7" ht="13.5" thickBot="1">
      <c r="A96" s="374" t="s">
        <v>1756</v>
      </c>
      <c r="B96" s="333">
        <v>9389</v>
      </c>
      <c r="C96" s="375">
        <v>45.283109867849909</v>
      </c>
      <c r="E96" s="377" t="s">
        <v>173</v>
      </c>
      <c r="F96" s="326">
        <v>0</v>
      </c>
      <c r="G96" s="378">
        <v>0</v>
      </c>
    </row>
    <row r="97" spans="1:7" ht="13.5" thickBot="1">
      <c r="A97" s="377" t="s">
        <v>1757</v>
      </c>
      <c r="B97" s="326">
        <v>3070</v>
      </c>
      <c r="C97" s="378">
        <v>14.806597858589758</v>
      </c>
      <c r="E97" s="190" t="s">
        <v>1710</v>
      </c>
      <c r="F97" s="328">
        <v>3000</v>
      </c>
      <c r="G97" s="376">
        <v>100</v>
      </c>
    </row>
    <row r="98" spans="1:7" ht="13.5" thickBot="1">
      <c r="A98" s="377" t="s">
        <v>1758</v>
      </c>
      <c r="B98" s="326">
        <v>2423</v>
      </c>
      <c r="C98" s="378">
        <v>11.686119417382077</v>
      </c>
      <c r="E98" s="373" t="s">
        <v>884</v>
      </c>
      <c r="F98" s="340"/>
      <c r="G98" s="101"/>
    </row>
    <row r="99" spans="1:7">
      <c r="A99" s="377" t="s">
        <v>1759</v>
      </c>
      <c r="B99" s="326">
        <v>2058</v>
      </c>
      <c r="C99" s="378">
        <v>9.9257258609047945</v>
      </c>
      <c r="E99" s="374" t="s">
        <v>174</v>
      </c>
      <c r="F99" s="333">
        <v>19956.191170999999</v>
      </c>
      <c r="G99" s="375">
        <v>99.780955855000002</v>
      </c>
    </row>
    <row r="100" spans="1:7">
      <c r="A100" s="377" t="s">
        <v>1760</v>
      </c>
      <c r="B100" s="326">
        <v>1504</v>
      </c>
      <c r="C100" s="378">
        <v>7.2537860518954371</v>
      </c>
      <c r="E100" s="377" t="s">
        <v>175</v>
      </c>
      <c r="F100" s="326">
        <v>43.370741000000002</v>
      </c>
      <c r="G100" s="378">
        <v>0.21685370500000001</v>
      </c>
    </row>
    <row r="101" spans="1:7">
      <c r="A101" s="377" t="s">
        <v>1761</v>
      </c>
      <c r="B101" s="326">
        <v>1000</v>
      </c>
      <c r="C101" s="378">
        <v>4.8229960451432428</v>
      </c>
      <c r="E101" s="377" t="s">
        <v>176</v>
      </c>
      <c r="F101" s="326">
        <v>9.9999999999999995E-7</v>
      </c>
      <c r="G101" s="378">
        <v>4.9999999999999993E-9</v>
      </c>
    </row>
    <row r="102" spans="1:7">
      <c r="A102" s="377" t="s">
        <v>1762</v>
      </c>
      <c r="B102" s="326">
        <v>430</v>
      </c>
      <c r="C102" s="378">
        <v>2.0738882994115948</v>
      </c>
      <c r="E102" s="377" t="s">
        <v>177</v>
      </c>
      <c r="F102" s="326">
        <v>0.21904299999999999</v>
      </c>
      <c r="G102" s="378">
        <v>1.0952150000000001E-3</v>
      </c>
    </row>
    <row r="103" spans="1:7" ht="13.5" thickBot="1">
      <c r="A103" s="377" t="s">
        <v>1763</v>
      </c>
      <c r="B103" s="326">
        <v>300</v>
      </c>
      <c r="C103" s="378">
        <v>1.4468988135429728</v>
      </c>
      <c r="E103" s="377" t="s">
        <v>178</v>
      </c>
      <c r="F103" s="326">
        <v>0.21904399999999999</v>
      </c>
      <c r="G103" s="378">
        <v>1.09522E-3</v>
      </c>
    </row>
    <row r="104" spans="1:7" ht="13.5" thickBot="1">
      <c r="A104" s="377" t="s">
        <v>1764</v>
      </c>
      <c r="B104" s="326">
        <v>280</v>
      </c>
      <c r="C104" s="378">
        <v>1.3504388926401081</v>
      </c>
      <c r="E104" s="190" t="s">
        <v>1710</v>
      </c>
      <c r="F104" s="328">
        <v>20000</v>
      </c>
      <c r="G104" s="376">
        <v>100</v>
      </c>
    </row>
    <row r="105" spans="1:7" ht="13.5" thickBot="1">
      <c r="A105" s="377" t="s">
        <v>1765</v>
      </c>
      <c r="B105" s="326">
        <v>280</v>
      </c>
      <c r="C105" s="378">
        <v>1.3504388926401081</v>
      </c>
      <c r="E105" s="373" t="s">
        <v>895</v>
      </c>
      <c r="F105" s="340"/>
      <c r="G105" s="101"/>
    </row>
    <row r="106" spans="1:7" ht="13.5" thickBot="1">
      <c r="A106" s="190" t="s">
        <v>1710</v>
      </c>
      <c r="B106" s="328">
        <v>20734</v>
      </c>
      <c r="C106" s="376">
        <v>100</v>
      </c>
      <c r="E106" s="374" t="s">
        <v>179</v>
      </c>
      <c r="F106" s="333">
        <v>5970</v>
      </c>
      <c r="G106" s="375">
        <v>99.5</v>
      </c>
    </row>
    <row r="107" spans="1:7" ht="13.5" thickBot="1">
      <c r="A107" s="373" t="s">
        <v>1243</v>
      </c>
      <c r="B107" s="340"/>
      <c r="C107" s="101"/>
      <c r="E107" s="377" t="s">
        <v>118</v>
      </c>
      <c r="F107" s="326">
        <v>12</v>
      </c>
      <c r="G107" s="378">
        <v>0.2</v>
      </c>
    </row>
    <row r="108" spans="1:7">
      <c r="A108" s="374" t="s">
        <v>1766</v>
      </c>
      <c r="B108" s="333">
        <v>7194</v>
      </c>
      <c r="C108" s="375">
        <v>99.916666666666671</v>
      </c>
      <c r="E108" s="377" t="s">
        <v>119</v>
      </c>
      <c r="F108" s="326">
        <v>6</v>
      </c>
      <c r="G108" s="378">
        <v>0.1</v>
      </c>
    </row>
    <row r="109" spans="1:7">
      <c r="A109" s="377" t="s">
        <v>1392</v>
      </c>
      <c r="B109" s="326">
        <v>3</v>
      </c>
      <c r="C109" s="378">
        <v>4.1666666666666671E-2</v>
      </c>
      <c r="E109" s="377" t="s">
        <v>121</v>
      </c>
      <c r="F109" s="326">
        <v>6</v>
      </c>
      <c r="G109" s="378">
        <v>0.1</v>
      </c>
    </row>
    <row r="110" spans="1:7" ht="13.5" thickBot="1">
      <c r="A110" s="377" t="s">
        <v>1767</v>
      </c>
      <c r="B110" s="326">
        <v>3</v>
      </c>
      <c r="C110" s="378">
        <v>4.1666666666666671E-2</v>
      </c>
      <c r="E110" s="377" t="s">
        <v>180</v>
      </c>
      <c r="F110" s="326">
        <v>6</v>
      </c>
      <c r="G110" s="378">
        <v>0.1</v>
      </c>
    </row>
    <row r="111" spans="1:7" ht="13.5" thickBot="1">
      <c r="A111" s="377" t="s">
        <v>1768</v>
      </c>
      <c r="B111" s="326">
        <v>0</v>
      </c>
      <c r="C111" s="378">
        <v>0</v>
      </c>
      <c r="E111" s="190" t="s">
        <v>1710</v>
      </c>
      <c r="F111" s="328">
        <v>6000</v>
      </c>
      <c r="G111" s="376">
        <v>100</v>
      </c>
    </row>
    <row r="112" spans="1:7" ht="13.5" thickBot="1">
      <c r="A112" s="377" t="s">
        <v>1769</v>
      </c>
      <c r="B112" s="326">
        <v>0</v>
      </c>
      <c r="C112" s="378">
        <v>0</v>
      </c>
      <c r="E112" s="373" t="s">
        <v>905</v>
      </c>
      <c r="F112" s="340"/>
      <c r="G112" s="101"/>
    </row>
    <row r="113" spans="1:7" ht="13.5" thickBot="1">
      <c r="A113" s="377" t="s">
        <v>1770</v>
      </c>
      <c r="B113" s="326">
        <v>0</v>
      </c>
      <c r="C113" s="378">
        <v>0</v>
      </c>
      <c r="E113" s="374" t="s">
        <v>1243</v>
      </c>
      <c r="F113" s="333">
        <v>1599.9899</v>
      </c>
      <c r="G113" s="375">
        <v>99.999368749999974</v>
      </c>
    </row>
    <row r="114" spans="1:7" ht="13.5" thickBot="1">
      <c r="A114" s="190" t="s">
        <v>1710</v>
      </c>
      <c r="B114" s="328">
        <v>7200</v>
      </c>
      <c r="C114" s="376">
        <v>100</v>
      </c>
      <c r="E114" s="377" t="s">
        <v>181</v>
      </c>
      <c r="F114" s="326">
        <v>5.0000000000000001E-4</v>
      </c>
      <c r="G114" s="378">
        <v>3.1249999999999994E-5</v>
      </c>
    </row>
    <row r="115" spans="1:7" ht="13.5" thickBot="1">
      <c r="A115" s="373" t="s">
        <v>1257</v>
      </c>
      <c r="B115" s="340"/>
      <c r="C115" s="101"/>
      <c r="E115" s="377" t="s">
        <v>182</v>
      </c>
      <c r="F115" s="326">
        <v>3.2000000000000002E-3</v>
      </c>
      <c r="G115" s="378">
        <v>1.9999999999999996E-4</v>
      </c>
    </row>
    <row r="116" spans="1:7">
      <c r="A116" s="374" t="s">
        <v>1771</v>
      </c>
      <c r="B116" s="333">
        <v>1117</v>
      </c>
      <c r="C116" s="375">
        <v>36.032258064516128</v>
      </c>
      <c r="E116" s="377" t="s">
        <v>183</v>
      </c>
      <c r="F116" s="326">
        <v>3.2000000000000002E-3</v>
      </c>
      <c r="G116" s="378">
        <v>1.9999999999999996E-4</v>
      </c>
    </row>
    <row r="117" spans="1:7" ht="13.5" thickBot="1">
      <c r="A117" s="377" t="s">
        <v>1772</v>
      </c>
      <c r="B117" s="326">
        <v>956</v>
      </c>
      <c r="C117" s="378">
        <v>30.838709677419356</v>
      </c>
      <c r="E117" s="377" t="s">
        <v>184</v>
      </c>
      <c r="F117" s="326">
        <v>3.2000000000000002E-3</v>
      </c>
      <c r="G117" s="378">
        <v>1.9999999999999996E-4</v>
      </c>
    </row>
    <row r="118" spans="1:7" ht="13.5" thickBot="1">
      <c r="A118" s="377" t="s">
        <v>1258</v>
      </c>
      <c r="B118" s="326">
        <v>372</v>
      </c>
      <c r="C118" s="378">
        <v>12</v>
      </c>
      <c r="E118" s="190" t="s">
        <v>1710</v>
      </c>
      <c r="F118" s="328">
        <v>1600</v>
      </c>
      <c r="G118" s="376">
        <v>100</v>
      </c>
    </row>
    <row r="119" spans="1:7" ht="13.5" thickBot="1">
      <c r="A119" s="377" t="s">
        <v>1773</v>
      </c>
      <c r="B119" s="326">
        <v>248</v>
      </c>
      <c r="C119" s="378">
        <v>8</v>
      </c>
      <c r="E119" s="373" t="s">
        <v>1132</v>
      </c>
      <c r="F119" s="340"/>
      <c r="G119" s="101"/>
    </row>
    <row r="120" spans="1:7">
      <c r="A120" s="377" t="s">
        <v>1774</v>
      </c>
      <c r="B120" s="326">
        <v>184</v>
      </c>
      <c r="C120" s="378">
        <v>5.935483870967742</v>
      </c>
      <c r="E120" s="374" t="s">
        <v>1298</v>
      </c>
      <c r="F120" s="333">
        <v>13508</v>
      </c>
      <c r="G120" s="375">
        <v>90.053333333333327</v>
      </c>
    </row>
    <row r="121" spans="1:7">
      <c r="A121" s="377" t="s">
        <v>1775</v>
      </c>
      <c r="B121" s="326">
        <v>93</v>
      </c>
      <c r="C121" s="378">
        <v>3</v>
      </c>
      <c r="E121" s="377" t="s">
        <v>185</v>
      </c>
      <c r="F121" s="326">
        <v>964</v>
      </c>
      <c r="G121" s="378">
        <v>6.4266666666666667</v>
      </c>
    </row>
    <row r="122" spans="1:7">
      <c r="A122" s="377" t="s">
        <v>1776</v>
      </c>
      <c r="B122" s="326">
        <v>62</v>
      </c>
      <c r="C122" s="378">
        <v>2</v>
      </c>
      <c r="E122" s="377" t="s">
        <v>186</v>
      </c>
      <c r="F122" s="326">
        <v>96</v>
      </c>
      <c r="G122" s="378">
        <v>0.64</v>
      </c>
    </row>
    <row r="123" spans="1:7">
      <c r="A123" s="377" t="s">
        <v>1777</v>
      </c>
      <c r="B123" s="326">
        <v>39</v>
      </c>
      <c r="C123" s="378">
        <v>1.2580645161290323</v>
      </c>
      <c r="E123" s="377" t="s">
        <v>187</v>
      </c>
      <c r="F123" s="326">
        <v>96</v>
      </c>
      <c r="G123" s="378">
        <v>0.64</v>
      </c>
    </row>
    <row r="124" spans="1:7">
      <c r="A124" s="377" t="s">
        <v>1778</v>
      </c>
      <c r="B124" s="326">
        <v>15</v>
      </c>
      <c r="C124" s="378">
        <v>0.4838709677419355</v>
      </c>
      <c r="E124" s="377" t="s">
        <v>1299</v>
      </c>
      <c r="F124" s="326">
        <v>84</v>
      </c>
      <c r="G124" s="378">
        <v>0.56000000000000005</v>
      </c>
    </row>
    <row r="125" spans="1:7" ht="13.5" thickBot="1">
      <c r="A125" s="377" t="s">
        <v>1779</v>
      </c>
      <c r="B125" s="326">
        <v>14</v>
      </c>
      <c r="C125" s="378">
        <v>0.45161290322580649</v>
      </c>
      <c r="E125" s="377" t="s">
        <v>1301</v>
      </c>
      <c r="F125" s="326">
        <v>84</v>
      </c>
      <c r="G125" s="378">
        <v>0.56000000000000005</v>
      </c>
    </row>
    <row r="126" spans="1:7" ht="13.5" thickBot="1">
      <c r="A126" s="190" t="s">
        <v>1710</v>
      </c>
      <c r="B126" s="328">
        <v>3100</v>
      </c>
      <c r="C126" s="376">
        <v>100</v>
      </c>
      <c r="E126" s="377" t="s">
        <v>1134</v>
      </c>
      <c r="F126" s="326">
        <v>84</v>
      </c>
      <c r="G126" s="378">
        <v>0.56000000000000005</v>
      </c>
    </row>
    <row r="127" spans="1:7" ht="13.5" thickBot="1">
      <c r="A127" s="373" t="s">
        <v>1271</v>
      </c>
      <c r="B127" s="340"/>
      <c r="C127" s="101"/>
      <c r="E127" s="377" t="s">
        <v>188</v>
      </c>
      <c r="F127" s="326">
        <v>84</v>
      </c>
      <c r="G127" s="378">
        <v>0.56000000000000005</v>
      </c>
    </row>
    <row r="128" spans="1:7" ht="13.5" thickBot="1">
      <c r="A128" s="374" t="s">
        <v>45</v>
      </c>
      <c r="B128" s="333">
        <v>1350</v>
      </c>
      <c r="C128" s="375">
        <v>22.5</v>
      </c>
      <c r="E128" s="377" t="s">
        <v>189</v>
      </c>
      <c r="F128" s="326">
        <v>0</v>
      </c>
      <c r="G128" s="378">
        <v>0</v>
      </c>
    </row>
    <row r="129" spans="1:7" ht="13.5" thickBot="1">
      <c r="A129" s="377" t="s">
        <v>46</v>
      </c>
      <c r="B129" s="326">
        <v>1226</v>
      </c>
      <c r="C129" s="378">
        <v>20.433333333333334</v>
      </c>
      <c r="E129" s="190" t="s">
        <v>1710</v>
      </c>
      <c r="F129" s="328">
        <v>15000</v>
      </c>
      <c r="G129" s="376">
        <v>100</v>
      </c>
    </row>
    <row r="130" spans="1:7" ht="13.5" thickBot="1">
      <c r="A130" s="377" t="s">
        <v>47</v>
      </c>
      <c r="B130" s="326">
        <v>570</v>
      </c>
      <c r="C130" s="378">
        <v>9.5</v>
      </c>
      <c r="E130" s="373" t="s">
        <v>1147</v>
      </c>
      <c r="F130" s="340"/>
      <c r="G130" s="101"/>
    </row>
    <row r="131" spans="1:7">
      <c r="A131" s="377" t="s">
        <v>48</v>
      </c>
      <c r="B131" s="326">
        <v>570</v>
      </c>
      <c r="C131" s="378">
        <v>9.5</v>
      </c>
      <c r="E131" s="374" t="s">
        <v>64</v>
      </c>
      <c r="F131" s="333">
        <v>9800</v>
      </c>
      <c r="G131" s="375">
        <v>48.999020019599605</v>
      </c>
    </row>
    <row r="132" spans="1:7">
      <c r="A132" s="377" t="s">
        <v>49</v>
      </c>
      <c r="B132" s="326">
        <v>570</v>
      </c>
      <c r="C132" s="378">
        <v>9.5</v>
      </c>
      <c r="E132" s="377" t="s">
        <v>190</v>
      </c>
      <c r="F132" s="326">
        <v>6600</v>
      </c>
      <c r="G132" s="378">
        <v>32.999340013199735</v>
      </c>
    </row>
    <row r="133" spans="1:7">
      <c r="A133" s="377" t="s">
        <v>50</v>
      </c>
      <c r="B133" s="326">
        <v>492</v>
      </c>
      <c r="C133" s="378">
        <v>8.1999999999999993</v>
      </c>
      <c r="E133" s="377" t="s">
        <v>191</v>
      </c>
      <c r="F133" s="326">
        <v>2200</v>
      </c>
      <c r="G133" s="378">
        <v>10.999780004399911</v>
      </c>
    </row>
    <row r="134" spans="1:7">
      <c r="A134" s="377" t="s">
        <v>51</v>
      </c>
      <c r="B134" s="326">
        <v>300</v>
      </c>
      <c r="C134" s="378">
        <v>5</v>
      </c>
      <c r="E134" s="377" t="s">
        <v>192</v>
      </c>
      <c r="F134" s="326">
        <v>800</v>
      </c>
      <c r="G134" s="378">
        <v>3.9999200015999681</v>
      </c>
    </row>
    <row r="135" spans="1:7">
      <c r="A135" s="377" t="s">
        <v>52</v>
      </c>
      <c r="B135" s="326">
        <v>247</v>
      </c>
      <c r="C135" s="378">
        <v>4.1166666666666663</v>
      </c>
      <c r="E135" s="377" t="s">
        <v>1327</v>
      </c>
      <c r="F135" s="326">
        <v>400</v>
      </c>
      <c r="G135" s="378">
        <v>1.999960000799984</v>
      </c>
    </row>
    <row r="136" spans="1:7">
      <c r="A136" s="377" t="s">
        <v>53</v>
      </c>
      <c r="B136" s="326">
        <v>100</v>
      </c>
      <c r="C136" s="378">
        <v>1.6666666666666667</v>
      </c>
      <c r="E136" s="377" t="s">
        <v>193</v>
      </c>
      <c r="F136" s="326">
        <v>200</v>
      </c>
      <c r="G136" s="378">
        <v>0.99998000039999202</v>
      </c>
    </row>
    <row r="137" spans="1:7" ht="13.5" thickBot="1">
      <c r="A137" s="377" t="s">
        <v>54</v>
      </c>
      <c r="B137" s="326">
        <v>575</v>
      </c>
      <c r="C137" s="378">
        <v>9.5833333333333339</v>
      </c>
      <c r="E137" s="377" t="s">
        <v>619</v>
      </c>
      <c r="F137" s="326">
        <v>0.4</v>
      </c>
      <c r="G137" s="378">
        <v>1.9999600007999841E-3</v>
      </c>
    </row>
    <row r="138" spans="1:7" ht="13.5" thickBot="1">
      <c r="A138" s="190" t="s">
        <v>1710</v>
      </c>
      <c r="B138" s="328">
        <v>6000</v>
      </c>
      <c r="C138" s="376">
        <v>100</v>
      </c>
      <c r="E138" s="190" t="s">
        <v>1710</v>
      </c>
      <c r="F138" s="328">
        <v>20000.400000000001</v>
      </c>
      <c r="G138" s="376">
        <v>100</v>
      </c>
    </row>
    <row r="139" spans="1:7" ht="13.5" thickBot="1">
      <c r="A139" s="373" t="s">
        <v>1285</v>
      </c>
      <c r="B139" s="340"/>
      <c r="C139" s="101"/>
      <c r="E139" s="373" t="s">
        <v>1161</v>
      </c>
      <c r="F139" s="340"/>
      <c r="G139" s="101"/>
    </row>
    <row r="140" spans="1:7">
      <c r="A140" s="374" t="s">
        <v>55</v>
      </c>
      <c r="B140" s="333">
        <v>4853.75</v>
      </c>
      <c r="C140" s="375">
        <v>88.25</v>
      </c>
      <c r="E140" s="374" t="s">
        <v>194</v>
      </c>
      <c r="F140" s="333">
        <v>19999.999992000001</v>
      </c>
      <c r="G140" s="375">
        <v>99.999999959999997</v>
      </c>
    </row>
    <row r="141" spans="1:7">
      <c r="A141" s="377" t="s">
        <v>56</v>
      </c>
      <c r="B141" s="326">
        <v>380</v>
      </c>
      <c r="C141" s="378">
        <v>6.9090909090909092</v>
      </c>
      <c r="E141" s="377" t="s">
        <v>195</v>
      </c>
      <c r="F141" s="326">
        <v>1.9999999999999999E-6</v>
      </c>
      <c r="G141" s="378">
        <v>1E-8</v>
      </c>
    </row>
    <row r="142" spans="1:7">
      <c r="A142" s="377" t="s">
        <v>57</v>
      </c>
      <c r="B142" s="326">
        <v>170</v>
      </c>
      <c r="C142" s="378">
        <v>3.0909090909090908</v>
      </c>
      <c r="E142" s="377" t="s">
        <v>147</v>
      </c>
      <c r="F142" s="326">
        <v>1.9999999999999999E-6</v>
      </c>
      <c r="G142" s="378">
        <v>1E-8</v>
      </c>
    </row>
    <row r="143" spans="1:7">
      <c r="A143" s="377" t="s">
        <v>1286</v>
      </c>
      <c r="B143" s="326">
        <v>82.5</v>
      </c>
      <c r="C143" s="378">
        <v>1.5</v>
      </c>
      <c r="E143" s="377" t="s">
        <v>196</v>
      </c>
      <c r="F143" s="326">
        <v>1.9999999999999999E-6</v>
      </c>
      <c r="G143" s="378">
        <v>1E-8</v>
      </c>
    </row>
    <row r="144" spans="1:7" ht="13.5" thickBot="1">
      <c r="A144" s="377" t="s">
        <v>1289</v>
      </c>
      <c r="B144" s="326">
        <v>13.75</v>
      </c>
      <c r="C144" s="378">
        <v>0.25</v>
      </c>
      <c r="E144" s="377" t="s">
        <v>197</v>
      </c>
      <c r="F144" s="326">
        <v>1.9999999999999999E-6</v>
      </c>
      <c r="G144" s="378">
        <v>1E-8</v>
      </c>
    </row>
    <row r="145" spans="1:7" ht="13.5" thickBot="1">
      <c r="A145" s="190" t="s">
        <v>1710</v>
      </c>
      <c r="B145" s="328">
        <v>5500</v>
      </c>
      <c r="C145" s="376">
        <v>100</v>
      </c>
      <c r="E145" s="190" t="s">
        <v>1710</v>
      </c>
      <c r="F145" s="328">
        <v>20000</v>
      </c>
      <c r="G145" s="376">
        <v>100</v>
      </c>
    </row>
    <row r="146" spans="1:7" ht="13.5" thickBot="1">
      <c r="A146" s="373" t="s">
        <v>1298</v>
      </c>
      <c r="B146" s="340"/>
      <c r="C146" s="101"/>
      <c r="E146" s="373" t="s">
        <v>1172</v>
      </c>
      <c r="F146" s="340"/>
      <c r="G146" s="101"/>
    </row>
    <row r="147" spans="1:7">
      <c r="A147" s="374" t="s">
        <v>58</v>
      </c>
      <c r="B147" s="333">
        <v>18020</v>
      </c>
      <c r="C147" s="375">
        <v>90.1</v>
      </c>
      <c r="E147" s="374" t="s">
        <v>81</v>
      </c>
      <c r="F147" s="333">
        <v>404.08</v>
      </c>
      <c r="G147" s="375">
        <v>80.816000000000003</v>
      </c>
    </row>
    <row r="148" spans="1:7" ht="13.5" thickBot="1">
      <c r="A148" s="377" t="s">
        <v>59</v>
      </c>
      <c r="B148" s="326">
        <v>1980</v>
      </c>
      <c r="C148" s="378">
        <v>9.9</v>
      </c>
      <c r="E148" s="377" t="s">
        <v>515</v>
      </c>
      <c r="F148" s="326">
        <v>47.5</v>
      </c>
      <c r="G148" s="378">
        <v>9.5</v>
      </c>
    </row>
    <row r="149" spans="1:7" ht="13.5" thickBot="1">
      <c r="A149" s="190" t="s">
        <v>1710</v>
      </c>
      <c r="B149" s="328">
        <v>20000</v>
      </c>
      <c r="C149" s="376">
        <v>100</v>
      </c>
      <c r="E149" s="377" t="s">
        <v>80</v>
      </c>
      <c r="F149" s="326">
        <v>43.16375</v>
      </c>
      <c r="G149" s="378">
        <v>8.6327499999999997</v>
      </c>
    </row>
    <row r="150" spans="1:7" ht="13.5" thickBot="1">
      <c r="A150" s="382" t="s">
        <v>1315</v>
      </c>
      <c r="B150" s="383"/>
      <c r="C150" s="127"/>
      <c r="E150" s="377" t="s">
        <v>198</v>
      </c>
      <c r="F150" s="326">
        <v>4.5672499999999996</v>
      </c>
      <c r="G150" s="378">
        <v>0.91344999999999998</v>
      </c>
    </row>
    <row r="151" spans="1:7">
      <c r="A151" s="384" t="s">
        <v>1325</v>
      </c>
      <c r="B151" s="338">
        <v>8690.08</v>
      </c>
      <c r="C151" s="385">
        <v>48.278222222222226</v>
      </c>
      <c r="E151" s="377" t="s">
        <v>199</v>
      </c>
      <c r="F151" s="326">
        <v>0.68400000000000005</v>
      </c>
      <c r="G151" s="378">
        <v>0.1368</v>
      </c>
    </row>
    <row r="152" spans="1:7">
      <c r="A152" s="386" t="s">
        <v>61</v>
      </c>
      <c r="B152" s="387">
        <v>8690.08</v>
      </c>
      <c r="C152" s="388">
        <v>48.278222222222226</v>
      </c>
      <c r="E152" s="377" t="s">
        <v>200</v>
      </c>
      <c r="F152" s="326">
        <v>1E-3</v>
      </c>
      <c r="G152" s="378">
        <v>1.9999999999999998E-4</v>
      </c>
    </row>
    <row r="153" spans="1:7">
      <c r="A153" s="386" t="s">
        <v>60</v>
      </c>
      <c r="B153" s="387">
        <v>539.5</v>
      </c>
      <c r="C153" s="388">
        <v>2.9972222222222222</v>
      </c>
      <c r="E153" s="377" t="s">
        <v>201</v>
      </c>
      <c r="F153" s="326">
        <v>1E-3</v>
      </c>
      <c r="G153" s="378">
        <v>1.9999999999999998E-4</v>
      </c>
    </row>
    <row r="154" spans="1:7">
      <c r="A154" s="386" t="s">
        <v>62</v>
      </c>
      <c r="B154" s="387">
        <v>80.09</v>
      </c>
      <c r="C154" s="388">
        <v>0.44494444444444442</v>
      </c>
      <c r="E154" s="377" t="s">
        <v>86</v>
      </c>
      <c r="F154" s="326">
        <v>1E-3</v>
      </c>
      <c r="G154" s="378">
        <v>1.9999999999999998E-4</v>
      </c>
    </row>
    <row r="155" spans="1:7">
      <c r="A155" s="386" t="s">
        <v>1299</v>
      </c>
      <c r="B155" s="387">
        <v>0.125</v>
      </c>
      <c r="C155" s="388">
        <v>6.9444444444444447E-4</v>
      </c>
      <c r="E155" s="377" t="s">
        <v>202</v>
      </c>
      <c r="F155" s="326">
        <v>1E-3</v>
      </c>
      <c r="G155" s="378">
        <v>1.9999999999999998E-4</v>
      </c>
    </row>
    <row r="156" spans="1:7" ht="13.5" thickBot="1">
      <c r="A156" s="386" t="s">
        <v>1307</v>
      </c>
      <c r="B156" s="387">
        <v>7.4999999999999997E-2</v>
      </c>
      <c r="C156" s="388">
        <v>4.1666666666666669E-4</v>
      </c>
      <c r="E156" s="377" t="s">
        <v>203</v>
      </c>
      <c r="F156" s="326">
        <v>1E-3</v>
      </c>
      <c r="G156" s="378">
        <v>1.9999999999999998E-4</v>
      </c>
    </row>
    <row r="157" spans="1:7" ht="13.5" thickBot="1">
      <c r="A157" s="386" t="s">
        <v>63</v>
      </c>
      <c r="B157" s="387">
        <v>0.05</v>
      </c>
      <c r="C157" s="388">
        <v>2.7777777777777778E-4</v>
      </c>
      <c r="E157" s="190" t="s">
        <v>1710</v>
      </c>
      <c r="F157" s="328">
        <v>500</v>
      </c>
      <c r="G157" s="376">
        <v>100</v>
      </c>
    </row>
    <row r="158" spans="1:7" ht="13.5" thickBot="1">
      <c r="A158" s="190" t="s">
        <v>1710</v>
      </c>
      <c r="B158" s="341">
        <v>18000</v>
      </c>
      <c r="C158" s="389">
        <v>100</v>
      </c>
      <c r="E158" s="373" t="s">
        <v>1184</v>
      </c>
      <c r="F158" s="340"/>
      <c r="G158" s="101"/>
    </row>
    <row r="159" spans="1:7" ht="13.5" thickBot="1">
      <c r="A159" s="379" t="s">
        <v>1327</v>
      </c>
      <c r="B159" s="380"/>
      <c r="C159" s="134"/>
      <c r="E159" s="374" t="s">
        <v>204</v>
      </c>
      <c r="F159" s="333">
        <v>247</v>
      </c>
      <c r="G159" s="375">
        <v>98.8</v>
      </c>
    </row>
    <row r="160" spans="1:7">
      <c r="A160" s="374" t="s">
        <v>64</v>
      </c>
      <c r="B160" s="333">
        <v>13022</v>
      </c>
      <c r="C160" s="375">
        <v>43.406666666666666</v>
      </c>
      <c r="E160" s="377" t="s">
        <v>1185</v>
      </c>
      <c r="F160" s="326">
        <v>1</v>
      </c>
      <c r="G160" s="378">
        <v>0.4</v>
      </c>
    </row>
    <row r="161" spans="1:7">
      <c r="A161" s="377" t="s">
        <v>65</v>
      </c>
      <c r="B161" s="326">
        <v>10126</v>
      </c>
      <c r="C161" s="378">
        <v>33.753333333333337</v>
      </c>
      <c r="E161" s="377" t="s">
        <v>205</v>
      </c>
      <c r="F161" s="326">
        <v>1</v>
      </c>
      <c r="G161" s="378">
        <v>0.4</v>
      </c>
    </row>
    <row r="162" spans="1:7">
      <c r="A162" s="377" t="s">
        <v>66</v>
      </c>
      <c r="B162" s="326">
        <v>3000</v>
      </c>
      <c r="C162" s="378">
        <v>10</v>
      </c>
      <c r="E162" s="377" t="s">
        <v>995</v>
      </c>
      <c r="F162" s="326">
        <v>1</v>
      </c>
      <c r="G162" s="378">
        <v>0.4</v>
      </c>
    </row>
    <row r="163" spans="1:7">
      <c r="A163" s="377" t="s">
        <v>67</v>
      </c>
      <c r="B163" s="326">
        <v>1054</v>
      </c>
      <c r="C163" s="378">
        <v>3.5133333333333336</v>
      </c>
      <c r="E163" s="377" t="s">
        <v>206</v>
      </c>
      <c r="F163" s="326">
        <v>0</v>
      </c>
      <c r="G163" s="378">
        <v>0</v>
      </c>
    </row>
    <row r="164" spans="1:7" ht="13.5" thickBot="1">
      <c r="A164" s="377" t="s">
        <v>68</v>
      </c>
      <c r="B164" s="326">
        <v>1001</v>
      </c>
      <c r="C164" s="378">
        <v>3.3366666666666669</v>
      </c>
      <c r="E164" s="377" t="s">
        <v>207</v>
      </c>
      <c r="F164" s="326">
        <v>0</v>
      </c>
      <c r="G164" s="378">
        <v>0</v>
      </c>
    </row>
    <row r="165" spans="1:7" ht="13.5" thickBot="1">
      <c r="A165" s="377" t="s">
        <v>619</v>
      </c>
      <c r="B165" s="326">
        <v>892</v>
      </c>
      <c r="C165" s="378">
        <v>2.9733333333333336</v>
      </c>
      <c r="E165" s="190" t="s">
        <v>1710</v>
      </c>
      <c r="F165" s="328">
        <v>250</v>
      </c>
      <c r="G165" s="376">
        <v>100</v>
      </c>
    </row>
    <row r="166" spans="1:7" ht="13.5" thickBot="1">
      <c r="A166" s="377" t="s">
        <v>1392</v>
      </c>
      <c r="B166" s="326">
        <v>854</v>
      </c>
      <c r="C166" s="378">
        <v>2.8466666666666667</v>
      </c>
      <c r="E166" s="373" t="s">
        <v>1193</v>
      </c>
      <c r="F166" s="340"/>
      <c r="G166" s="101"/>
    </row>
    <row r="167" spans="1:7" ht="13.5" thickBot="1">
      <c r="A167" s="377" t="s">
        <v>69</v>
      </c>
      <c r="B167" s="326">
        <v>51</v>
      </c>
      <c r="C167" s="378">
        <v>0.17</v>
      </c>
      <c r="E167" s="374" t="s">
        <v>208</v>
      </c>
      <c r="F167" s="333">
        <v>3173</v>
      </c>
      <c r="G167" s="375">
        <v>99.623233908948194</v>
      </c>
    </row>
    <row r="168" spans="1:7" ht="13.5" thickBot="1">
      <c r="A168" s="190" t="s">
        <v>1710</v>
      </c>
      <c r="B168" s="328">
        <v>30000</v>
      </c>
      <c r="C168" s="376">
        <v>100</v>
      </c>
      <c r="E168" s="377" t="s">
        <v>1062</v>
      </c>
      <c r="F168" s="326">
        <v>3</v>
      </c>
      <c r="G168" s="378">
        <v>9.4191522762951327E-2</v>
      </c>
    </row>
    <row r="169" spans="1:7" ht="13.5" thickBot="1">
      <c r="A169" s="373" t="s">
        <v>1347</v>
      </c>
      <c r="B169" s="340"/>
      <c r="C169" s="101"/>
      <c r="E169" s="377" t="s">
        <v>209</v>
      </c>
      <c r="F169" s="326">
        <v>3</v>
      </c>
      <c r="G169" s="378">
        <v>9.4191522762951327E-2</v>
      </c>
    </row>
    <row r="170" spans="1:7">
      <c r="A170" s="374" t="s">
        <v>70</v>
      </c>
      <c r="B170" s="333">
        <v>1280</v>
      </c>
      <c r="C170" s="375">
        <v>80</v>
      </c>
      <c r="E170" s="377" t="s">
        <v>210</v>
      </c>
      <c r="F170" s="326">
        <v>3</v>
      </c>
      <c r="G170" s="378">
        <v>9.4191522762951327E-2</v>
      </c>
    </row>
    <row r="171" spans="1:7" ht="13.5" thickBot="1">
      <c r="A171" s="377" t="s">
        <v>71</v>
      </c>
      <c r="B171" s="326">
        <v>320</v>
      </c>
      <c r="C171" s="378">
        <v>20</v>
      </c>
      <c r="E171" s="377" t="s">
        <v>211</v>
      </c>
      <c r="F171" s="326">
        <v>3</v>
      </c>
      <c r="G171" s="378">
        <v>9.4191522762951327E-2</v>
      </c>
    </row>
    <row r="172" spans="1:7" ht="13.5" thickBot="1">
      <c r="A172" s="190" t="s">
        <v>1710</v>
      </c>
      <c r="B172" s="328">
        <v>1600</v>
      </c>
      <c r="C172" s="376">
        <v>100</v>
      </c>
      <c r="E172" s="190" t="s">
        <v>1710</v>
      </c>
      <c r="F172" s="328">
        <v>3185</v>
      </c>
      <c r="G172" s="376">
        <v>100</v>
      </c>
    </row>
    <row r="173" spans="1:7" ht="13.5" thickBot="1">
      <c r="A173" s="373" t="s">
        <v>1351</v>
      </c>
      <c r="B173" s="340"/>
      <c r="C173" s="101"/>
      <c r="E173" s="373" t="s">
        <v>1205</v>
      </c>
      <c r="F173" s="340"/>
      <c r="G173" s="101"/>
    </row>
    <row r="174" spans="1:7">
      <c r="A174" s="374" t="s">
        <v>72</v>
      </c>
      <c r="B174" s="333">
        <v>1354</v>
      </c>
      <c r="C174" s="375">
        <v>90.266666666666666</v>
      </c>
      <c r="E174" s="374" t="s">
        <v>212</v>
      </c>
      <c r="F174" s="333">
        <v>47965</v>
      </c>
      <c r="G174" s="375">
        <v>99.927083333333329</v>
      </c>
    </row>
    <row r="175" spans="1:7">
      <c r="A175" s="377" t="s">
        <v>73</v>
      </c>
      <c r="B175" s="326">
        <v>84</v>
      </c>
      <c r="C175" s="378">
        <v>5.6</v>
      </c>
      <c r="E175" s="377" t="s">
        <v>213</v>
      </c>
      <c r="F175" s="326">
        <v>9</v>
      </c>
      <c r="G175" s="378">
        <v>1.8749999999999999E-2</v>
      </c>
    </row>
    <row r="176" spans="1:7">
      <c r="A176" s="377" t="s">
        <v>1352</v>
      </c>
      <c r="B176" s="326">
        <v>62</v>
      </c>
      <c r="C176" s="378">
        <v>4.1333333333333329</v>
      </c>
      <c r="E176" s="377" t="s">
        <v>214</v>
      </c>
      <c r="F176" s="326">
        <v>17</v>
      </c>
      <c r="G176" s="378">
        <v>3.5416666666666666E-2</v>
      </c>
    </row>
    <row r="177" spans="1:7">
      <c r="A177" s="377" t="s">
        <v>74</v>
      </c>
      <c r="B177" s="326">
        <v>0</v>
      </c>
      <c r="C177" s="378">
        <v>0</v>
      </c>
      <c r="E177" s="377" t="s">
        <v>215</v>
      </c>
      <c r="F177" s="326">
        <v>9</v>
      </c>
      <c r="G177" s="378">
        <v>1.8749999999999999E-2</v>
      </c>
    </row>
    <row r="178" spans="1:7" ht="13.5" thickBot="1">
      <c r="A178" s="377" t="s">
        <v>75</v>
      </c>
      <c r="B178" s="326">
        <v>0</v>
      </c>
      <c r="C178" s="378">
        <v>0</v>
      </c>
      <c r="E178" s="377" t="s">
        <v>216</v>
      </c>
      <c r="F178" s="326">
        <v>0</v>
      </c>
      <c r="G178" s="378">
        <v>0</v>
      </c>
    </row>
    <row r="179" spans="1:7" ht="13.5" thickBot="1">
      <c r="A179" s="190" t="s">
        <v>1710</v>
      </c>
      <c r="B179" s="328">
        <v>1500</v>
      </c>
      <c r="C179" s="376">
        <v>100</v>
      </c>
      <c r="E179" s="190" t="s">
        <v>1710</v>
      </c>
      <c r="F179" s="328">
        <v>48000</v>
      </c>
      <c r="G179" s="376">
        <v>100</v>
      </c>
    </row>
    <row r="180" spans="1:7" ht="13.5" thickBot="1">
      <c r="A180" s="373" t="s">
        <v>945</v>
      </c>
      <c r="B180" s="340"/>
      <c r="C180" s="101"/>
      <c r="E180" s="373" t="s">
        <v>1378</v>
      </c>
      <c r="F180" s="340"/>
      <c r="G180" s="101"/>
    </row>
    <row r="181" spans="1:7">
      <c r="A181" s="374" t="s">
        <v>76</v>
      </c>
      <c r="B181" s="333">
        <v>14587</v>
      </c>
      <c r="C181" s="375">
        <v>58.31301219268439</v>
      </c>
      <c r="E181" s="374" t="s">
        <v>1223</v>
      </c>
      <c r="F181" s="333">
        <v>7493</v>
      </c>
      <c r="G181" s="375">
        <v>37.002469135802471</v>
      </c>
    </row>
    <row r="182" spans="1:7">
      <c r="A182" s="377" t="s">
        <v>77</v>
      </c>
      <c r="B182" s="326">
        <v>2254</v>
      </c>
      <c r="C182" s="378">
        <v>9.0105936438137118</v>
      </c>
      <c r="E182" s="377" t="s">
        <v>217</v>
      </c>
      <c r="F182" s="326">
        <v>10915</v>
      </c>
      <c r="G182" s="378">
        <v>53.901234567901234</v>
      </c>
    </row>
    <row r="183" spans="1:7">
      <c r="A183" s="377" t="s">
        <v>78</v>
      </c>
      <c r="B183" s="326">
        <v>1313</v>
      </c>
      <c r="C183" s="378">
        <v>5.2488506895862486</v>
      </c>
      <c r="E183" s="377" t="s">
        <v>218</v>
      </c>
      <c r="F183" s="326">
        <v>202</v>
      </c>
      <c r="G183" s="378">
        <v>0.9975308641975309</v>
      </c>
    </row>
    <row r="184" spans="1:7">
      <c r="A184" s="377" t="s">
        <v>79</v>
      </c>
      <c r="B184" s="326">
        <v>104</v>
      </c>
      <c r="C184" s="378">
        <v>0.41575054967019787</v>
      </c>
      <c r="E184" s="377" t="s">
        <v>219</v>
      </c>
      <c r="F184" s="326">
        <v>20</v>
      </c>
      <c r="G184" s="378">
        <v>9.876543209876544E-2</v>
      </c>
    </row>
    <row r="185" spans="1:7" ht="13.5" thickBot="1">
      <c r="A185" s="377" t="s">
        <v>619</v>
      </c>
      <c r="B185" s="326">
        <v>6757</v>
      </c>
      <c r="C185" s="378">
        <v>27.011792924245455</v>
      </c>
      <c r="E185" s="377" t="s">
        <v>220</v>
      </c>
      <c r="F185" s="326">
        <v>1620</v>
      </c>
      <c r="G185" s="378">
        <v>8</v>
      </c>
    </row>
    <row r="186" spans="1:7" ht="13.5" thickBot="1">
      <c r="A186" s="190" t="s">
        <v>1710</v>
      </c>
      <c r="B186" s="328">
        <v>25015</v>
      </c>
      <c r="C186" s="376">
        <v>100</v>
      </c>
      <c r="E186" s="190" t="s">
        <v>1710</v>
      </c>
      <c r="F186" s="328">
        <v>20250</v>
      </c>
      <c r="G186" s="376">
        <v>100</v>
      </c>
    </row>
    <row r="187" spans="1:7" ht="13.5" thickBot="1">
      <c r="A187" s="373" t="s">
        <v>964</v>
      </c>
      <c r="B187" s="340"/>
      <c r="C187" s="101"/>
      <c r="E187" s="373" t="s">
        <v>1392</v>
      </c>
      <c r="F187" s="340"/>
      <c r="G187" s="101"/>
    </row>
    <row r="188" spans="1:7">
      <c r="A188" s="374" t="s">
        <v>80</v>
      </c>
      <c r="B188" s="333">
        <v>767</v>
      </c>
      <c r="C188" s="375">
        <v>30.68</v>
      </c>
      <c r="E188" s="374" t="s">
        <v>221</v>
      </c>
      <c r="F188" s="333">
        <v>10805</v>
      </c>
      <c r="G188" s="375">
        <v>98.227272727272734</v>
      </c>
    </row>
    <row r="189" spans="1:7">
      <c r="A189" s="377" t="s">
        <v>81</v>
      </c>
      <c r="B189" s="326">
        <v>500</v>
      </c>
      <c r="C189" s="378">
        <v>20</v>
      </c>
      <c r="E189" s="377" t="s">
        <v>222</v>
      </c>
      <c r="F189" s="326">
        <v>7</v>
      </c>
      <c r="G189" s="378">
        <v>6.3636363636363644E-2</v>
      </c>
    </row>
    <row r="190" spans="1:7">
      <c r="A190" s="377" t="s">
        <v>82</v>
      </c>
      <c r="B190" s="326">
        <v>500</v>
      </c>
      <c r="C190" s="378">
        <v>20</v>
      </c>
      <c r="E190" s="377" t="s">
        <v>223</v>
      </c>
      <c r="F190" s="326">
        <v>32</v>
      </c>
      <c r="G190" s="378">
        <v>0.29090909090909089</v>
      </c>
    </row>
    <row r="191" spans="1:7">
      <c r="A191" s="377" t="s">
        <v>83</v>
      </c>
      <c r="B191" s="326">
        <v>250</v>
      </c>
      <c r="C191" s="378">
        <v>10</v>
      </c>
      <c r="E191" s="377" t="s">
        <v>224</v>
      </c>
      <c r="F191" s="326">
        <v>145</v>
      </c>
      <c r="G191" s="378">
        <v>1.3181818181818181</v>
      </c>
    </row>
    <row r="192" spans="1:7" ht="13.5" thickBot="1">
      <c r="A192" s="377" t="s">
        <v>84</v>
      </c>
      <c r="B192" s="326">
        <v>152</v>
      </c>
      <c r="C192" s="378">
        <v>6.08</v>
      </c>
      <c r="E192" s="377" t="s">
        <v>225</v>
      </c>
      <c r="F192" s="326">
        <v>11</v>
      </c>
      <c r="G192" s="378">
        <v>0.1</v>
      </c>
    </row>
    <row r="193" spans="1:7" ht="13.5" thickBot="1">
      <c r="A193" s="377" t="s">
        <v>85</v>
      </c>
      <c r="B193" s="326">
        <v>125</v>
      </c>
      <c r="C193" s="378">
        <v>5</v>
      </c>
      <c r="E193" s="190" t="s">
        <v>1710</v>
      </c>
      <c r="F193" s="328">
        <v>11000</v>
      </c>
      <c r="G193" s="376">
        <v>100</v>
      </c>
    </row>
    <row r="194" spans="1:7" ht="13.5" thickBot="1">
      <c r="A194" s="377" t="s">
        <v>86</v>
      </c>
      <c r="B194" s="326">
        <v>96</v>
      </c>
      <c r="C194" s="378">
        <v>3.84</v>
      </c>
      <c r="E194" s="373" t="s">
        <v>1407</v>
      </c>
      <c r="F194" s="340"/>
      <c r="G194" s="101"/>
    </row>
    <row r="195" spans="1:7">
      <c r="A195" s="377" t="s">
        <v>87</v>
      </c>
      <c r="B195" s="326">
        <v>40</v>
      </c>
      <c r="C195" s="378">
        <v>1.6</v>
      </c>
      <c r="E195" s="374" t="s">
        <v>226</v>
      </c>
      <c r="F195" s="333">
        <v>101</v>
      </c>
      <c r="G195" s="375">
        <v>50.5</v>
      </c>
    </row>
    <row r="196" spans="1:7">
      <c r="A196" s="377" t="s">
        <v>88</v>
      </c>
      <c r="B196" s="326">
        <v>40</v>
      </c>
      <c r="C196" s="378">
        <v>1.6</v>
      </c>
      <c r="E196" s="377" t="s">
        <v>1076</v>
      </c>
      <c r="F196" s="326">
        <v>90</v>
      </c>
      <c r="G196" s="378">
        <v>45</v>
      </c>
    </row>
    <row r="197" spans="1:7" ht="13.5" thickBot="1">
      <c r="A197" s="377" t="s">
        <v>89</v>
      </c>
      <c r="B197" s="326">
        <v>30</v>
      </c>
      <c r="C197" s="378">
        <v>1.2</v>
      </c>
      <c r="E197" s="377" t="s">
        <v>121</v>
      </c>
      <c r="F197" s="326">
        <v>4</v>
      </c>
      <c r="G197" s="378">
        <v>2</v>
      </c>
    </row>
    <row r="198" spans="1:7" ht="13.5" thickBot="1">
      <c r="A198" s="190" t="s">
        <v>1710</v>
      </c>
      <c r="B198" s="328">
        <v>2500</v>
      </c>
      <c r="C198" s="376">
        <v>100</v>
      </c>
      <c r="E198" s="377" t="s">
        <v>227</v>
      </c>
      <c r="F198" s="326">
        <v>4</v>
      </c>
      <c r="G198" s="378">
        <v>2</v>
      </c>
    </row>
    <row r="199" spans="1:7" ht="13.5" thickBot="1">
      <c r="A199" s="373" t="s">
        <v>974</v>
      </c>
      <c r="B199" s="340"/>
      <c r="C199" s="101"/>
      <c r="E199" s="377" t="s">
        <v>118</v>
      </c>
      <c r="F199" s="326">
        <v>1</v>
      </c>
      <c r="G199" s="378">
        <v>0.5</v>
      </c>
    </row>
    <row r="200" spans="1:7" ht="13.5" thickBot="1">
      <c r="A200" s="374" t="s">
        <v>90</v>
      </c>
      <c r="B200" s="333">
        <v>3824</v>
      </c>
      <c r="C200" s="375">
        <v>31.866666666666667</v>
      </c>
      <c r="E200" s="377" t="s">
        <v>228</v>
      </c>
      <c r="F200" s="326">
        <v>0</v>
      </c>
      <c r="G200" s="378">
        <v>0</v>
      </c>
    </row>
    <row r="201" spans="1:7" ht="13.5" thickBot="1">
      <c r="A201" s="377" t="s">
        <v>91</v>
      </c>
      <c r="B201" s="326">
        <v>3600</v>
      </c>
      <c r="C201" s="378">
        <v>30</v>
      </c>
      <c r="E201" s="190" t="s">
        <v>1710</v>
      </c>
      <c r="F201" s="328">
        <v>200</v>
      </c>
      <c r="G201" s="376">
        <v>100</v>
      </c>
    </row>
    <row r="202" spans="1:7" ht="13.5" thickBot="1">
      <c r="A202" s="377" t="s">
        <v>92</v>
      </c>
      <c r="B202" s="326">
        <v>916</v>
      </c>
      <c r="C202" s="378">
        <v>7.6333333333333337</v>
      </c>
      <c r="E202" s="373" t="s">
        <v>1415</v>
      </c>
      <c r="F202" s="340"/>
      <c r="G202" s="101"/>
    </row>
    <row r="203" spans="1:7">
      <c r="A203" s="377" t="s">
        <v>93</v>
      </c>
      <c r="B203" s="326">
        <v>915</v>
      </c>
      <c r="C203" s="378">
        <v>7.625</v>
      </c>
      <c r="E203" s="374" t="s">
        <v>503</v>
      </c>
      <c r="F203" s="333">
        <v>16789</v>
      </c>
      <c r="G203" s="375">
        <v>75.371492704826039</v>
      </c>
    </row>
    <row r="204" spans="1:7">
      <c r="A204" s="377" t="s">
        <v>94</v>
      </c>
      <c r="B204" s="326">
        <v>915</v>
      </c>
      <c r="C204" s="378">
        <v>7.625</v>
      </c>
      <c r="E204" s="377" t="s">
        <v>229</v>
      </c>
      <c r="F204" s="326">
        <v>2262</v>
      </c>
      <c r="G204" s="378">
        <v>10.154882154882156</v>
      </c>
    </row>
    <row r="205" spans="1:7">
      <c r="A205" s="377" t="s">
        <v>95</v>
      </c>
      <c r="B205" s="326">
        <v>915</v>
      </c>
      <c r="C205" s="378">
        <v>7.625</v>
      </c>
      <c r="E205" s="377" t="s">
        <v>230</v>
      </c>
      <c r="F205" s="326">
        <v>758</v>
      </c>
      <c r="G205" s="378">
        <v>3.4029180695847363</v>
      </c>
    </row>
    <row r="206" spans="1:7">
      <c r="A206" s="377" t="s">
        <v>96</v>
      </c>
      <c r="B206" s="326">
        <v>915</v>
      </c>
      <c r="C206" s="378">
        <v>7.625</v>
      </c>
      <c r="E206" s="377" t="s">
        <v>231</v>
      </c>
      <c r="F206" s="326">
        <v>557</v>
      </c>
      <c r="G206" s="378">
        <v>2.5005611672278336</v>
      </c>
    </row>
    <row r="207" spans="1:7">
      <c r="A207" s="377" t="s">
        <v>97</v>
      </c>
      <c r="B207" s="326">
        <v>0</v>
      </c>
      <c r="C207" s="378">
        <v>0</v>
      </c>
      <c r="E207" s="377" t="s">
        <v>232</v>
      </c>
      <c r="F207" s="326">
        <v>557</v>
      </c>
      <c r="G207" s="378">
        <v>2.5005611672278336</v>
      </c>
    </row>
    <row r="208" spans="1:7">
      <c r="A208" s="377" t="s">
        <v>979</v>
      </c>
      <c r="B208" s="326">
        <v>0</v>
      </c>
      <c r="C208" s="378">
        <v>0</v>
      </c>
      <c r="E208" s="377" t="s">
        <v>233</v>
      </c>
      <c r="F208" s="326">
        <v>557</v>
      </c>
      <c r="G208" s="378">
        <v>2.5005611672278336</v>
      </c>
    </row>
    <row r="209" spans="1:7" ht="13.5" thickBot="1">
      <c r="A209" s="377" t="s">
        <v>98</v>
      </c>
      <c r="B209" s="326">
        <v>0</v>
      </c>
      <c r="C209" s="378">
        <v>0</v>
      </c>
      <c r="E209" s="377" t="s">
        <v>234</v>
      </c>
      <c r="F209" s="326">
        <v>557</v>
      </c>
      <c r="G209" s="378">
        <v>2.5005611672278336</v>
      </c>
    </row>
    <row r="210" spans="1:7" ht="13.5" thickBot="1">
      <c r="A210" s="190" t="s">
        <v>1710</v>
      </c>
      <c r="B210" s="328">
        <v>12000</v>
      </c>
      <c r="C210" s="376">
        <v>100</v>
      </c>
      <c r="E210" s="377" t="s">
        <v>235</v>
      </c>
      <c r="F210" s="326">
        <v>33</v>
      </c>
      <c r="G210" s="378">
        <v>0.14814814814814814</v>
      </c>
    </row>
    <row r="211" spans="1:7" ht="13.5" thickBot="1">
      <c r="A211" s="373" t="s">
        <v>984</v>
      </c>
      <c r="B211" s="340"/>
      <c r="C211" s="101"/>
      <c r="E211" s="377" t="s">
        <v>236</v>
      </c>
      <c r="F211" s="326">
        <v>30</v>
      </c>
      <c r="G211" s="378">
        <v>0.13468013468013468</v>
      </c>
    </row>
    <row r="212" spans="1:7" ht="13.5" thickBot="1">
      <c r="A212" s="374" t="s">
        <v>99</v>
      </c>
      <c r="B212" s="333">
        <v>4514</v>
      </c>
      <c r="C212" s="375">
        <v>47.515789473684208</v>
      </c>
      <c r="E212" s="377" t="s">
        <v>1779</v>
      </c>
      <c r="F212" s="326">
        <v>175</v>
      </c>
      <c r="G212" s="378">
        <v>0.78563411896745239</v>
      </c>
    </row>
    <row r="213" spans="1:7" ht="13.5" thickBot="1">
      <c r="A213" s="377" t="s">
        <v>100</v>
      </c>
      <c r="B213" s="326">
        <v>1535</v>
      </c>
      <c r="C213" s="378">
        <v>16.157894736842103</v>
      </c>
      <c r="E213" s="190" t="s">
        <v>1710</v>
      </c>
      <c r="F213" s="328">
        <v>22275</v>
      </c>
      <c r="G213" s="376">
        <v>100</v>
      </c>
    </row>
    <row r="214" spans="1:7">
      <c r="A214" s="377" t="s">
        <v>101</v>
      </c>
      <c r="B214" s="326">
        <v>1272</v>
      </c>
      <c r="C214" s="378">
        <v>13.389473684210525</v>
      </c>
    </row>
    <row r="215" spans="1:7">
      <c r="A215" s="377" t="s">
        <v>102</v>
      </c>
      <c r="B215" s="326">
        <v>755</v>
      </c>
      <c r="C215" s="378">
        <v>7.9473684210526319</v>
      </c>
    </row>
    <row r="216" spans="1:7">
      <c r="A216" s="377" t="s">
        <v>103</v>
      </c>
      <c r="B216" s="326">
        <v>724</v>
      </c>
      <c r="C216" s="378">
        <v>7.621052631578948</v>
      </c>
    </row>
    <row r="217" spans="1:7">
      <c r="A217" s="377" t="s">
        <v>104</v>
      </c>
      <c r="B217" s="326">
        <v>367</v>
      </c>
      <c r="C217" s="378">
        <v>3.8631578947368421</v>
      </c>
    </row>
    <row r="218" spans="1:7">
      <c r="A218" s="377" t="s">
        <v>105</v>
      </c>
      <c r="B218" s="326">
        <v>117</v>
      </c>
      <c r="C218" s="378">
        <v>1.2315789473684211</v>
      </c>
    </row>
    <row r="219" spans="1:7">
      <c r="A219" s="377" t="s">
        <v>106</v>
      </c>
      <c r="B219" s="326">
        <v>110</v>
      </c>
      <c r="C219" s="378">
        <v>1.1578947368421053</v>
      </c>
    </row>
    <row r="220" spans="1:7" ht="13.5" thickBot="1">
      <c r="A220" s="377" t="s">
        <v>107</v>
      </c>
      <c r="B220" s="326">
        <v>106</v>
      </c>
      <c r="C220" s="378">
        <v>1.1157894736842104</v>
      </c>
    </row>
    <row r="221" spans="1:7" ht="13.5" thickBot="1">
      <c r="A221" s="190" t="s">
        <v>1710</v>
      </c>
      <c r="B221" s="328">
        <v>9500</v>
      </c>
      <c r="C221" s="376">
        <v>100</v>
      </c>
    </row>
    <row r="222" spans="1:7" ht="13.5" thickBot="1">
      <c r="A222" s="373" t="s">
        <v>1000</v>
      </c>
      <c r="B222" s="340"/>
      <c r="C222" s="101"/>
    </row>
    <row r="223" spans="1:7">
      <c r="A223" s="384" t="s">
        <v>111</v>
      </c>
      <c r="B223" s="338">
        <v>4999.9955666659998</v>
      </c>
      <c r="C223" s="375">
        <v>49.99995566666</v>
      </c>
    </row>
    <row r="224" spans="1:7">
      <c r="A224" s="386" t="s">
        <v>513</v>
      </c>
      <c r="B224" s="387">
        <v>4999.9335000000001</v>
      </c>
      <c r="C224" s="378">
        <v>49.999335000000002</v>
      </c>
    </row>
    <row r="225" spans="1:3">
      <c r="A225" s="386" t="s">
        <v>110</v>
      </c>
      <c r="B225" s="387">
        <v>6.6500000000000004E-2</v>
      </c>
      <c r="C225" s="378">
        <v>6.6500000000000001E-4</v>
      </c>
    </row>
    <row r="226" spans="1:3">
      <c r="A226" s="1" t="s">
        <v>108</v>
      </c>
      <c r="B226" s="378">
        <v>2.2166669999999999E-3</v>
      </c>
      <c r="C226" s="378">
        <v>2.216667E-5</v>
      </c>
    </row>
    <row r="227" spans="1:3" ht="13.5" thickBot="1">
      <c r="A227" s="1" t="s">
        <v>109</v>
      </c>
      <c r="B227" s="378">
        <v>2.2166669999999999E-3</v>
      </c>
      <c r="C227" s="378">
        <v>2.216667E-5</v>
      </c>
    </row>
    <row r="228" spans="1:3" ht="13.5" thickBot="1">
      <c r="A228" s="190" t="s">
        <v>1710</v>
      </c>
      <c r="B228" s="341">
        <v>10000</v>
      </c>
      <c r="C228" s="376">
        <v>100</v>
      </c>
    </row>
    <row r="229" spans="1:3" ht="13.5" thickBot="1">
      <c r="A229" s="373" t="s">
        <v>1017</v>
      </c>
      <c r="B229" s="340"/>
      <c r="C229" s="101"/>
    </row>
    <row r="230" spans="1:3">
      <c r="A230" s="374" t="s">
        <v>112</v>
      </c>
      <c r="B230" s="333">
        <v>110</v>
      </c>
      <c r="C230" s="375">
        <v>1.375</v>
      </c>
    </row>
    <row r="231" spans="1:3">
      <c r="A231" s="377" t="s">
        <v>113</v>
      </c>
      <c r="B231" s="326">
        <v>6938</v>
      </c>
      <c r="C231" s="378">
        <v>86.724999999999994</v>
      </c>
    </row>
    <row r="232" spans="1:3">
      <c r="A232" s="377" t="s">
        <v>114</v>
      </c>
      <c r="B232" s="326">
        <v>510</v>
      </c>
      <c r="C232" s="378">
        <v>6.375</v>
      </c>
    </row>
    <row r="233" spans="1:3">
      <c r="A233" s="377" t="s">
        <v>115</v>
      </c>
      <c r="B233" s="326">
        <v>432</v>
      </c>
      <c r="C233" s="378">
        <v>5.4</v>
      </c>
    </row>
    <row r="234" spans="1:3" ht="13.5" thickBot="1">
      <c r="A234" s="377" t="s">
        <v>116</v>
      </c>
      <c r="B234" s="326">
        <v>10</v>
      </c>
      <c r="C234" s="378">
        <v>0.125</v>
      </c>
    </row>
    <row r="235" spans="1:3" ht="13.5" thickBot="1">
      <c r="A235" s="190" t="s">
        <v>1710</v>
      </c>
      <c r="B235" s="328">
        <v>8000</v>
      </c>
      <c r="C235" s="376">
        <v>100</v>
      </c>
    </row>
    <row r="236" spans="1:3" ht="13.5" thickBot="1">
      <c r="A236" s="373" t="s">
        <v>1033</v>
      </c>
      <c r="B236" s="340"/>
      <c r="C236" s="101"/>
    </row>
    <row r="237" spans="1:3">
      <c r="A237" s="374" t="s">
        <v>117</v>
      </c>
      <c r="B237" s="333">
        <v>46982</v>
      </c>
      <c r="C237" s="375">
        <v>33.558571428571426</v>
      </c>
    </row>
    <row r="238" spans="1:3">
      <c r="A238" s="377" t="s">
        <v>118</v>
      </c>
      <c r="B238" s="326">
        <v>42137</v>
      </c>
      <c r="C238" s="378">
        <v>30.097857142857144</v>
      </c>
    </row>
    <row r="239" spans="1:3">
      <c r="A239" s="377" t="s">
        <v>119</v>
      </c>
      <c r="B239" s="326">
        <v>28418</v>
      </c>
      <c r="C239" s="378">
        <v>20.298571428571428</v>
      </c>
    </row>
    <row r="240" spans="1:3">
      <c r="A240" s="377" t="s">
        <v>120</v>
      </c>
      <c r="B240" s="326">
        <v>9964</v>
      </c>
      <c r="C240" s="378">
        <v>7.1171428571428565</v>
      </c>
    </row>
    <row r="241" spans="1:3">
      <c r="A241" s="377" t="s">
        <v>121</v>
      </c>
      <c r="B241" s="326">
        <v>8130</v>
      </c>
      <c r="C241" s="378">
        <v>5.8071428571428569</v>
      </c>
    </row>
    <row r="242" spans="1:3">
      <c r="A242" s="377" t="s">
        <v>122</v>
      </c>
      <c r="B242" s="326">
        <v>1719</v>
      </c>
      <c r="C242" s="378">
        <v>1.2278571428571428</v>
      </c>
    </row>
    <row r="243" spans="1:3">
      <c r="A243" s="377" t="s">
        <v>123</v>
      </c>
      <c r="B243" s="326">
        <v>1606</v>
      </c>
      <c r="C243" s="378">
        <v>1.1471428571428572</v>
      </c>
    </row>
    <row r="244" spans="1:3">
      <c r="A244" s="377" t="s">
        <v>124</v>
      </c>
      <c r="B244" s="326">
        <v>297</v>
      </c>
      <c r="C244" s="378">
        <v>0.21214285714285713</v>
      </c>
    </row>
    <row r="245" spans="1:3">
      <c r="A245" s="377" t="s">
        <v>125</v>
      </c>
      <c r="B245" s="326">
        <v>293</v>
      </c>
      <c r="C245" s="378">
        <v>0.2092857142857143</v>
      </c>
    </row>
    <row r="246" spans="1:3" ht="13.5" thickBot="1">
      <c r="A246" s="377" t="s">
        <v>619</v>
      </c>
      <c r="B246" s="326">
        <v>454</v>
      </c>
      <c r="C246" s="378">
        <v>0.32428571428571429</v>
      </c>
    </row>
    <row r="247" spans="1:3" ht="13.5" thickBot="1">
      <c r="A247" s="190" t="s">
        <v>1710</v>
      </c>
      <c r="B247" s="328">
        <v>140000</v>
      </c>
      <c r="C247" s="376">
        <v>100</v>
      </c>
    </row>
    <row r="248" spans="1:3" ht="13.5" thickBot="1">
      <c r="A248" s="373" t="s">
        <v>1048</v>
      </c>
      <c r="B248" s="340"/>
      <c r="C248" s="101"/>
    </row>
    <row r="249" spans="1:3">
      <c r="A249" s="374" t="s">
        <v>1049</v>
      </c>
      <c r="B249" s="333">
        <v>9315.8854982930006</v>
      </c>
      <c r="C249" s="375">
        <v>91.242757084162591</v>
      </c>
    </row>
    <row r="250" spans="1:3">
      <c r="A250" s="377" t="s">
        <v>131</v>
      </c>
      <c r="B250" s="326">
        <v>510.5</v>
      </c>
      <c r="C250" s="378">
        <v>5</v>
      </c>
    </row>
    <row r="251" spans="1:3">
      <c r="A251" s="377" t="s">
        <v>126</v>
      </c>
      <c r="B251" s="326">
        <v>259.577651409</v>
      </c>
      <c r="C251" s="378">
        <v>2.542386399696376</v>
      </c>
    </row>
    <row r="252" spans="1:3">
      <c r="A252" s="377" t="s">
        <v>127</v>
      </c>
      <c r="B252" s="326">
        <v>118.97309023</v>
      </c>
      <c r="C252" s="378">
        <v>1.1652604332027423</v>
      </c>
    </row>
    <row r="253" spans="1:3">
      <c r="A253" s="377" t="s">
        <v>128</v>
      </c>
      <c r="B253" s="326">
        <v>3.9628854790000001</v>
      </c>
      <c r="C253" s="378">
        <v>3.8813765710088148E-2</v>
      </c>
    </row>
    <row r="254" spans="1:3">
      <c r="A254" s="377" t="s">
        <v>129</v>
      </c>
      <c r="B254" s="326">
        <v>1.1007822940000001</v>
      </c>
      <c r="C254" s="378">
        <v>1.0781413261508326E-2</v>
      </c>
    </row>
    <row r="255" spans="1:3" ht="13.5" thickBot="1">
      <c r="A255" s="377" t="s">
        <v>130</v>
      </c>
      <c r="B255" s="326">
        <v>9.2294999999999996E-5</v>
      </c>
      <c r="C255" s="378">
        <v>9.0396669931439762E-7</v>
      </c>
    </row>
    <row r="256" spans="1:3" ht="13.5" thickBot="1">
      <c r="A256" s="190" t="s">
        <v>1710</v>
      </c>
      <c r="B256" s="328">
        <v>10210</v>
      </c>
      <c r="C256" s="376">
        <v>100</v>
      </c>
    </row>
    <row r="257" spans="1:3" ht="13.5" thickBot="1">
      <c r="A257" s="373" t="s">
        <v>1062</v>
      </c>
      <c r="B257" s="340"/>
      <c r="C257" s="101"/>
    </row>
    <row r="258" spans="1:3">
      <c r="A258" s="374" t="s">
        <v>132</v>
      </c>
      <c r="B258" s="333">
        <v>3723</v>
      </c>
      <c r="C258" s="375">
        <v>95.071501532175688</v>
      </c>
    </row>
    <row r="259" spans="1:3">
      <c r="A259" s="377" t="s">
        <v>133</v>
      </c>
      <c r="B259" s="326">
        <v>108</v>
      </c>
      <c r="C259" s="378">
        <v>2.7579162410623086</v>
      </c>
    </row>
    <row r="260" spans="1:3" ht="13.5" thickBot="1">
      <c r="A260" s="377" t="s">
        <v>134</v>
      </c>
      <c r="B260" s="326">
        <v>85</v>
      </c>
      <c r="C260" s="378">
        <v>2.1705822267620021</v>
      </c>
    </row>
    <row r="261" spans="1:3" ht="13.5" thickBot="1">
      <c r="A261" s="190" t="s">
        <v>1710</v>
      </c>
      <c r="B261" s="328">
        <v>3916</v>
      </c>
      <c r="C261" s="376">
        <v>100</v>
      </c>
    </row>
    <row r="262" spans="1:3" ht="13.5" thickBot="1">
      <c r="A262" s="373" t="s">
        <v>1076</v>
      </c>
      <c r="B262" s="340"/>
      <c r="C262" s="101"/>
    </row>
    <row r="263" spans="1:3">
      <c r="A263" s="374" t="s">
        <v>135</v>
      </c>
      <c r="B263" s="333">
        <v>42480</v>
      </c>
      <c r="C263" s="375">
        <v>53.1</v>
      </c>
    </row>
    <row r="264" spans="1:3">
      <c r="A264" s="377" t="s">
        <v>136</v>
      </c>
      <c r="B264" s="326">
        <v>26952</v>
      </c>
      <c r="C264" s="378">
        <v>33.69</v>
      </c>
    </row>
    <row r="265" spans="1:3">
      <c r="A265" s="377" t="s">
        <v>137</v>
      </c>
      <c r="B265" s="326">
        <v>6359</v>
      </c>
      <c r="C265" s="378">
        <v>7.9487500000000004</v>
      </c>
    </row>
    <row r="266" spans="1:3" ht="13.5" thickBot="1">
      <c r="A266" s="377" t="s">
        <v>138</v>
      </c>
      <c r="B266" s="326">
        <v>4209</v>
      </c>
      <c r="C266" s="378">
        <v>5.2612500000000004</v>
      </c>
    </row>
    <row r="267" spans="1:3" ht="13.5" thickBot="1">
      <c r="A267" s="190" t="s">
        <v>1710</v>
      </c>
      <c r="B267" s="328">
        <v>80000</v>
      </c>
      <c r="C267" s="376">
        <v>100</v>
      </c>
    </row>
  </sheetData>
  <mergeCells count="2">
    <mergeCell ref="A5:G5"/>
    <mergeCell ref="A6:G6"/>
  </mergeCells>
  <phoneticPr fontId="2" type="noConversion"/>
  <hyperlinks>
    <hyperlink ref="A1" location="icindekiler!A11" display="İÇİNDEKİLER"/>
    <hyperlink ref="A2" location="Index!A11" display="INDEX"/>
  </hyperlinks>
  <pageMargins left="0.75" right="0.75" top="1" bottom="1" header="0.5" footer="0.5"/>
  <headerFooter alignWithMargins="0"/>
  <webPublishItems count="1">
    <webPublishItem id="25775" divId="Tablolar son_25775" sourceType="sheet" destinationFile="F:\karıştı valla\Tablolar\Tablolar Son\52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AB93"/>
  <sheetViews>
    <sheetView workbookViewId="0">
      <selection activeCell="A3" sqref="A3"/>
    </sheetView>
  </sheetViews>
  <sheetFormatPr defaultRowHeight="12.75"/>
  <cols>
    <col min="1" max="1" width="21.42578125" style="1" customWidth="1"/>
    <col min="2" max="2" width="12.140625" style="1" customWidth="1"/>
    <col min="3" max="3" width="13" style="1" customWidth="1"/>
    <col min="4" max="4" width="13.85546875" style="1" customWidth="1"/>
    <col min="5" max="5" width="10.28515625" style="1" customWidth="1"/>
    <col min="6" max="6" width="13" style="1" customWidth="1"/>
    <col min="7" max="7" width="11.5703125" style="1" customWidth="1"/>
    <col min="8" max="8" width="11.85546875" style="1" customWidth="1"/>
    <col min="9" max="9" width="12.85546875" style="1" customWidth="1"/>
    <col min="10" max="10" width="14" style="1" customWidth="1"/>
    <col min="11" max="11" width="12.7109375" style="1" customWidth="1"/>
    <col min="12" max="12" width="12.5703125" style="1" customWidth="1"/>
    <col min="13" max="13" width="17.42578125" style="1" customWidth="1"/>
    <col min="14" max="14" width="16.140625" style="1" customWidth="1"/>
    <col min="15" max="15" width="13.140625" style="1" customWidth="1"/>
    <col min="16" max="16" width="15" style="1" customWidth="1"/>
    <col min="17" max="17" width="14.85546875" style="1" customWidth="1"/>
    <col min="18" max="18" width="15" style="1" customWidth="1"/>
    <col min="19" max="19" width="13.5703125" style="1" customWidth="1"/>
    <col min="20" max="20" width="14.28515625" style="1" customWidth="1"/>
    <col min="21" max="21" width="15.5703125" style="1" customWidth="1"/>
    <col min="22" max="22" width="15.28515625" style="1" customWidth="1"/>
    <col min="23" max="23" width="14.42578125" style="1" customWidth="1"/>
    <col min="24" max="24" width="13.7109375" style="1" customWidth="1"/>
    <col min="25" max="25" width="12.140625" style="1" bestFit="1" customWidth="1"/>
    <col min="26" max="26" width="9.140625" style="1"/>
    <col min="27" max="29" width="0" style="1" hidden="1" customWidth="1"/>
    <col min="30" max="16384" width="9.140625" style="1"/>
  </cols>
  <sheetData>
    <row r="1" spans="1:28">
      <c r="A1" s="391" t="s">
        <v>1438</v>
      </c>
      <c r="B1" s="546" t="s">
        <v>1908</v>
      </c>
    </row>
    <row r="2" spans="1:28" ht="12.75" customHeight="1">
      <c r="A2" s="179" t="s">
        <v>1437</v>
      </c>
    </row>
    <row r="3" spans="1:28" ht="12.75" customHeight="1">
      <c r="A3" s="26" t="s">
        <v>310</v>
      </c>
      <c r="Y3" s="27" t="s">
        <v>311</v>
      </c>
    </row>
    <row r="4" spans="1:28" ht="12.75" customHeight="1">
      <c r="A4" s="26"/>
      <c r="X4" s="27"/>
    </row>
    <row r="5" spans="1:28" ht="12.75" customHeight="1">
      <c r="A5" s="703" t="s">
        <v>2016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4" t="s">
        <v>838</v>
      </c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</row>
    <row r="6" spans="1:28" ht="12.75" customHeight="1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</row>
    <row r="7" spans="1:28" ht="13.5" customHeight="1" thickBot="1">
      <c r="A7" s="26" t="s">
        <v>1208</v>
      </c>
    </row>
    <row r="8" spans="1:28" ht="13.5" customHeight="1" thickBot="1">
      <c r="A8" s="697" t="s">
        <v>1620</v>
      </c>
      <c r="B8" s="700" t="s">
        <v>1525</v>
      </c>
      <c r="C8" s="701"/>
      <c r="D8" s="701"/>
      <c r="E8" s="702"/>
      <c r="F8" s="700" t="s">
        <v>1524</v>
      </c>
      <c r="G8" s="701"/>
      <c r="H8" s="701"/>
      <c r="I8" s="701"/>
      <c r="J8" s="701"/>
      <c r="K8" s="701"/>
      <c r="L8" s="702"/>
      <c r="M8" s="712" t="s">
        <v>2018</v>
      </c>
      <c r="N8" s="713"/>
      <c r="O8" s="682" t="s">
        <v>1900</v>
      </c>
      <c r="P8" s="682" t="s">
        <v>2019</v>
      </c>
      <c r="Q8" s="705" t="s">
        <v>1523</v>
      </c>
      <c r="R8" s="706"/>
      <c r="S8" s="706"/>
      <c r="T8" s="706"/>
      <c r="U8" s="706"/>
      <c r="V8" s="706"/>
      <c r="W8" s="707"/>
      <c r="X8" s="682" t="s">
        <v>1522</v>
      </c>
      <c r="Y8" s="682" t="s">
        <v>1521</v>
      </c>
    </row>
    <row r="9" spans="1:28" ht="22.5" customHeight="1">
      <c r="A9" s="698"/>
      <c r="B9" s="682" t="s">
        <v>32</v>
      </c>
      <c r="C9" s="682" t="s">
        <v>33</v>
      </c>
      <c r="D9" s="682" t="s">
        <v>34</v>
      </c>
      <c r="E9" s="682" t="s">
        <v>1891</v>
      </c>
      <c r="F9" s="682" t="s">
        <v>1892</v>
      </c>
      <c r="G9" s="682" t="s">
        <v>1893</v>
      </c>
      <c r="H9" s="682" t="s">
        <v>1894</v>
      </c>
      <c r="I9" s="682" t="s">
        <v>1895</v>
      </c>
      <c r="J9" s="682" t="s">
        <v>1896</v>
      </c>
      <c r="K9" s="682" t="s">
        <v>1897</v>
      </c>
      <c r="L9" s="682" t="s">
        <v>1898</v>
      </c>
      <c r="M9" s="682" t="s">
        <v>1207</v>
      </c>
      <c r="N9" s="682" t="s">
        <v>1899</v>
      </c>
      <c r="O9" s="686"/>
      <c r="P9" s="686"/>
      <c r="Q9" s="682" t="s">
        <v>1901</v>
      </c>
      <c r="R9" s="682" t="s">
        <v>1902</v>
      </c>
      <c r="S9" s="682" t="s">
        <v>1903</v>
      </c>
      <c r="T9" s="682" t="s">
        <v>1904</v>
      </c>
      <c r="U9" s="682" t="s">
        <v>1905</v>
      </c>
      <c r="V9" s="682" t="s">
        <v>1906</v>
      </c>
      <c r="W9" s="682" t="s">
        <v>1907</v>
      </c>
      <c r="X9" s="686"/>
      <c r="Y9" s="686"/>
    </row>
    <row r="10" spans="1:28" ht="22.5" customHeight="1">
      <c r="A10" s="698"/>
      <c r="B10" s="686"/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</row>
    <row r="11" spans="1:28" ht="22.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</row>
    <row r="12" spans="1:28" ht="21" customHeight="1" thickBot="1">
      <c r="A12" s="699"/>
      <c r="B12" s="683"/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</row>
    <row r="13" spans="1:28">
      <c r="A13" s="57" t="s">
        <v>625</v>
      </c>
      <c r="B13" s="12"/>
      <c r="C13" s="12"/>
      <c r="D13" s="30"/>
      <c r="E13" s="30"/>
      <c r="F13" s="105"/>
      <c r="G13" s="30"/>
      <c r="H13" s="105"/>
      <c r="I13" s="30"/>
      <c r="J13" s="105"/>
      <c r="K13" s="30"/>
      <c r="L13" s="127"/>
      <c r="M13" s="30"/>
      <c r="N13" s="105"/>
      <c r="O13" s="30"/>
      <c r="P13" s="30"/>
      <c r="Q13" s="105"/>
      <c r="R13" s="30"/>
      <c r="S13" s="105"/>
      <c r="T13" s="30"/>
      <c r="U13" s="105"/>
      <c r="V13" s="30"/>
      <c r="W13" s="105"/>
      <c r="X13" s="30"/>
      <c r="Y13" s="30"/>
    </row>
    <row r="14" spans="1:28">
      <c r="A14" s="31" t="s">
        <v>626</v>
      </c>
      <c r="B14" s="107"/>
      <c r="C14" s="107"/>
      <c r="D14" s="35"/>
      <c r="E14" s="35"/>
      <c r="F14" s="8"/>
      <c r="G14" s="35"/>
      <c r="H14" s="8"/>
      <c r="I14" s="35"/>
      <c r="J14" s="8"/>
      <c r="K14" s="35"/>
      <c r="L14" s="128"/>
      <c r="M14" s="35"/>
      <c r="N14" s="8"/>
      <c r="O14" s="35"/>
      <c r="P14" s="35"/>
      <c r="Q14" s="8"/>
      <c r="R14" s="35"/>
      <c r="S14" s="8"/>
      <c r="T14" s="35"/>
      <c r="U14" s="8"/>
      <c r="V14" s="35"/>
      <c r="W14" s="8"/>
      <c r="X14" s="35"/>
      <c r="Y14" s="35"/>
    </row>
    <row r="15" spans="1:28">
      <c r="A15" s="59" t="s">
        <v>627</v>
      </c>
      <c r="B15" s="317">
        <v>7802</v>
      </c>
      <c r="C15" s="58">
        <v>8216</v>
      </c>
      <c r="D15" s="317">
        <v>400</v>
      </c>
      <c r="E15" s="58">
        <v>263</v>
      </c>
      <c r="F15" s="317">
        <v>5845</v>
      </c>
      <c r="G15" s="58">
        <v>2854</v>
      </c>
      <c r="H15" s="317">
        <v>1427</v>
      </c>
      <c r="I15" s="317">
        <v>0</v>
      </c>
      <c r="J15" s="472">
        <v>0</v>
      </c>
      <c r="K15" s="473">
        <v>0</v>
      </c>
      <c r="L15" s="58">
        <v>0</v>
      </c>
      <c r="M15" s="317">
        <v>504</v>
      </c>
      <c r="N15" s="58">
        <v>577</v>
      </c>
      <c r="O15" s="317">
        <v>-1592</v>
      </c>
      <c r="P15" s="317">
        <v>0</v>
      </c>
      <c r="Q15" s="317">
        <v>4500</v>
      </c>
      <c r="R15" s="58">
        <v>0</v>
      </c>
      <c r="S15" s="317">
        <v>15</v>
      </c>
      <c r="T15" s="58">
        <v>179</v>
      </c>
      <c r="U15" s="317">
        <v>0</v>
      </c>
      <c r="V15" s="317">
        <v>354</v>
      </c>
      <c r="W15" s="58">
        <v>0</v>
      </c>
      <c r="X15" s="317">
        <v>-475</v>
      </c>
      <c r="Y15" s="58">
        <v>30869</v>
      </c>
      <c r="Z15" s="485"/>
      <c r="AA15" s="58"/>
      <c r="AB15" s="58"/>
    </row>
    <row r="16" spans="1:28">
      <c r="A16" s="59" t="s">
        <v>628</v>
      </c>
      <c r="B16" s="317">
        <v>15735</v>
      </c>
      <c r="C16" s="58">
        <v>30</v>
      </c>
      <c r="D16" s="317">
        <v>2068</v>
      </c>
      <c r="E16" s="58">
        <v>4365</v>
      </c>
      <c r="F16" s="317">
        <v>51189</v>
      </c>
      <c r="G16" s="58">
        <v>21667</v>
      </c>
      <c r="H16" s="317">
        <v>20762</v>
      </c>
      <c r="I16" s="317">
        <v>11834</v>
      </c>
      <c r="J16" s="472">
        <v>1107</v>
      </c>
      <c r="K16" s="473">
        <v>26310</v>
      </c>
      <c r="L16" s="58">
        <v>0</v>
      </c>
      <c r="M16" s="317">
        <v>3522</v>
      </c>
      <c r="N16" s="58">
        <v>5941</v>
      </c>
      <c r="O16" s="317">
        <v>3172</v>
      </c>
      <c r="P16" s="317">
        <v>0</v>
      </c>
      <c r="Q16" s="317">
        <v>153000</v>
      </c>
      <c r="R16" s="58">
        <v>0</v>
      </c>
      <c r="S16" s="317">
        <v>12259</v>
      </c>
      <c r="T16" s="58">
        <v>0</v>
      </c>
      <c r="U16" s="317">
        <v>53233</v>
      </c>
      <c r="V16" s="317">
        <v>19230</v>
      </c>
      <c r="W16" s="58">
        <v>0</v>
      </c>
      <c r="X16" s="317">
        <v>41230</v>
      </c>
      <c r="Y16" s="58">
        <v>446654</v>
      </c>
      <c r="Z16" s="485"/>
      <c r="AA16" s="58"/>
      <c r="AB16" s="58"/>
    </row>
    <row r="17" spans="1:28">
      <c r="A17" s="59" t="s">
        <v>629</v>
      </c>
      <c r="B17" s="317">
        <v>38136</v>
      </c>
      <c r="C17" s="58">
        <v>2505</v>
      </c>
      <c r="D17" s="317">
        <v>20192</v>
      </c>
      <c r="E17" s="58">
        <v>9860</v>
      </c>
      <c r="F17" s="317">
        <v>127682</v>
      </c>
      <c r="G17" s="58">
        <v>45578</v>
      </c>
      <c r="H17" s="317">
        <v>40938</v>
      </c>
      <c r="I17" s="317">
        <v>0</v>
      </c>
      <c r="J17" s="472">
        <v>0</v>
      </c>
      <c r="K17" s="473">
        <v>0</v>
      </c>
      <c r="L17" s="58">
        <v>0</v>
      </c>
      <c r="M17" s="317">
        <v>4003</v>
      </c>
      <c r="N17" s="58">
        <v>19500</v>
      </c>
      <c r="O17" s="317">
        <v>395</v>
      </c>
      <c r="P17" s="317">
        <v>0</v>
      </c>
      <c r="Q17" s="317">
        <v>80000</v>
      </c>
      <c r="R17" s="58">
        <v>0</v>
      </c>
      <c r="S17" s="317">
        <v>8114</v>
      </c>
      <c r="T17" s="58">
        <v>139</v>
      </c>
      <c r="U17" s="317">
        <v>39322</v>
      </c>
      <c r="V17" s="317">
        <v>14595</v>
      </c>
      <c r="W17" s="58">
        <v>0</v>
      </c>
      <c r="X17" s="317">
        <v>41881</v>
      </c>
      <c r="Y17" s="58">
        <v>492840</v>
      </c>
      <c r="Z17" s="485"/>
      <c r="AA17" s="58"/>
      <c r="AB17" s="58"/>
    </row>
    <row r="18" spans="1:28">
      <c r="A18" s="59" t="s">
        <v>630</v>
      </c>
      <c r="B18" s="317">
        <v>4444</v>
      </c>
      <c r="C18" s="58">
        <v>0</v>
      </c>
      <c r="D18" s="317">
        <v>990</v>
      </c>
      <c r="E18" s="58">
        <v>1205</v>
      </c>
      <c r="F18" s="317">
        <v>18308</v>
      </c>
      <c r="G18" s="58">
        <v>7956</v>
      </c>
      <c r="H18" s="317">
        <v>2250</v>
      </c>
      <c r="I18" s="317">
        <v>0</v>
      </c>
      <c r="J18" s="472">
        <v>0</v>
      </c>
      <c r="K18" s="473">
        <v>0</v>
      </c>
      <c r="L18" s="58">
        <v>0</v>
      </c>
      <c r="M18" s="317">
        <v>733</v>
      </c>
      <c r="N18" s="58">
        <v>0</v>
      </c>
      <c r="O18" s="317">
        <v>0</v>
      </c>
      <c r="P18" s="317">
        <v>0</v>
      </c>
      <c r="Q18" s="317">
        <v>20000</v>
      </c>
      <c r="R18" s="58">
        <v>-10000</v>
      </c>
      <c r="S18" s="317">
        <v>32</v>
      </c>
      <c r="T18" s="58">
        <v>0</v>
      </c>
      <c r="U18" s="317">
        <v>34</v>
      </c>
      <c r="V18" s="317">
        <v>2926</v>
      </c>
      <c r="W18" s="58">
        <v>-1665</v>
      </c>
      <c r="X18" s="317">
        <v>-5470</v>
      </c>
      <c r="Y18" s="58">
        <v>41743</v>
      </c>
      <c r="Z18" s="485"/>
      <c r="AA18" s="58"/>
      <c r="AB18" s="58"/>
    </row>
    <row r="19" spans="1:28">
      <c r="A19" s="60" t="s">
        <v>631</v>
      </c>
      <c r="B19" s="474">
        <v>13536</v>
      </c>
      <c r="C19" s="475">
        <v>4966</v>
      </c>
      <c r="D19" s="474">
        <v>8101</v>
      </c>
      <c r="E19" s="475">
        <v>2600</v>
      </c>
      <c r="F19" s="474">
        <v>144689</v>
      </c>
      <c r="G19" s="475">
        <v>57882</v>
      </c>
      <c r="H19" s="474">
        <v>20312</v>
      </c>
      <c r="I19" s="474">
        <v>0</v>
      </c>
      <c r="J19" s="476">
        <v>0</v>
      </c>
      <c r="K19" s="477">
        <v>0</v>
      </c>
      <c r="L19" s="475">
        <v>180</v>
      </c>
      <c r="M19" s="474">
        <v>3308</v>
      </c>
      <c r="N19" s="475">
        <v>942</v>
      </c>
      <c r="O19" s="474">
        <v>1013</v>
      </c>
      <c r="P19" s="474">
        <v>0</v>
      </c>
      <c r="Q19" s="474">
        <v>50000</v>
      </c>
      <c r="R19" s="475">
        <v>0</v>
      </c>
      <c r="S19" s="474">
        <v>8773</v>
      </c>
      <c r="T19" s="475">
        <v>0</v>
      </c>
      <c r="U19" s="474">
        <v>0</v>
      </c>
      <c r="V19" s="474">
        <v>8678</v>
      </c>
      <c r="W19" s="475">
        <v>2771</v>
      </c>
      <c r="X19" s="474">
        <v>15184</v>
      </c>
      <c r="Y19" s="475">
        <v>342935</v>
      </c>
      <c r="Z19" s="485"/>
      <c r="AA19" s="58"/>
      <c r="AB19" s="58"/>
    </row>
    <row r="20" spans="1:28">
      <c r="A20" s="59" t="s">
        <v>632</v>
      </c>
      <c r="B20" s="317">
        <v>6401</v>
      </c>
      <c r="C20" s="58">
        <v>1725</v>
      </c>
      <c r="D20" s="317">
        <v>1575</v>
      </c>
      <c r="E20" s="58">
        <v>5418</v>
      </c>
      <c r="F20" s="317">
        <v>58315</v>
      </c>
      <c r="G20" s="58">
        <v>29358</v>
      </c>
      <c r="H20" s="317">
        <v>0</v>
      </c>
      <c r="I20" s="317">
        <v>12359</v>
      </c>
      <c r="J20" s="472">
        <v>892</v>
      </c>
      <c r="K20" s="473">
        <v>41867</v>
      </c>
      <c r="L20" s="58">
        <v>11745</v>
      </c>
      <c r="M20" s="317">
        <v>4235</v>
      </c>
      <c r="N20" s="58">
        <v>2115</v>
      </c>
      <c r="O20" s="317">
        <v>224</v>
      </c>
      <c r="P20" s="317">
        <v>0</v>
      </c>
      <c r="Q20" s="317">
        <v>50000</v>
      </c>
      <c r="R20" s="58">
        <v>0</v>
      </c>
      <c r="S20" s="317">
        <v>5028</v>
      </c>
      <c r="T20" s="58">
        <v>0</v>
      </c>
      <c r="U20" s="317">
        <v>8721</v>
      </c>
      <c r="V20" s="317">
        <v>4120</v>
      </c>
      <c r="W20" s="58">
        <v>0</v>
      </c>
      <c r="X20" s="317">
        <v>3445</v>
      </c>
      <c r="Y20" s="58">
        <v>247543</v>
      </c>
      <c r="Z20" s="485"/>
      <c r="AA20" s="58"/>
      <c r="AB20" s="58"/>
    </row>
    <row r="21" spans="1:28">
      <c r="A21" s="59" t="s">
        <v>633</v>
      </c>
      <c r="B21" s="317">
        <v>-1637</v>
      </c>
      <c r="C21" s="58">
        <v>2354</v>
      </c>
      <c r="D21" s="317">
        <v>614</v>
      </c>
      <c r="E21" s="58">
        <v>1125</v>
      </c>
      <c r="F21" s="317">
        <v>11941</v>
      </c>
      <c r="G21" s="58">
        <v>4496</v>
      </c>
      <c r="H21" s="317">
        <v>3188</v>
      </c>
      <c r="I21" s="317">
        <v>192</v>
      </c>
      <c r="J21" s="472">
        <v>0</v>
      </c>
      <c r="K21" s="473">
        <v>1349</v>
      </c>
      <c r="L21" s="58">
        <v>0</v>
      </c>
      <c r="M21" s="317">
        <v>317</v>
      </c>
      <c r="N21" s="58">
        <v>0</v>
      </c>
      <c r="O21" s="317">
        <v>0</v>
      </c>
      <c r="P21" s="317">
        <v>0</v>
      </c>
      <c r="Q21" s="317">
        <v>8000</v>
      </c>
      <c r="R21" s="58">
        <v>0</v>
      </c>
      <c r="S21" s="317">
        <v>66</v>
      </c>
      <c r="T21" s="58">
        <v>16</v>
      </c>
      <c r="U21" s="317">
        <v>4</v>
      </c>
      <c r="V21" s="317">
        <v>2003</v>
      </c>
      <c r="W21" s="58">
        <v>-789</v>
      </c>
      <c r="X21" s="317">
        <v>83</v>
      </c>
      <c r="Y21" s="58">
        <v>33322</v>
      </c>
      <c r="Z21" s="485"/>
      <c r="AA21" s="58"/>
      <c r="AB21" s="58"/>
    </row>
    <row r="22" spans="1:28">
      <c r="A22" s="59" t="s">
        <v>634</v>
      </c>
      <c r="B22" s="317">
        <v>2785</v>
      </c>
      <c r="C22" s="58">
        <v>189</v>
      </c>
      <c r="D22" s="317">
        <v>1463</v>
      </c>
      <c r="E22" s="58">
        <v>442</v>
      </c>
      <c r="F22" s="317">
        <v>11223</v>
      </c>
      <c r="G22" s="58">
        <v>3821</v>
      </c>
      <c r="H22" s="317">
        <v>4070</v>
      </c>
      <c r="I22" s="317">
        <v>0</v>
      </c>
      <c r="J22" s="472">
        <v>0</v>
      </c>
      <c r="K22" s="473">
        <v>0</v>
      </c>
      <c r="L22" s="58">
        <v>0</v>
      </c>
      <c r="M22" s="317">
        <v>867</v>
      </c>
      <c r="N22" s="58">
        <v>0</v>
      </c>
      <c r="O22" s="317">
        <v>179</v>
      </c>
      <c r="P22" s="317">
        <v>0</v>
      </c>
      <c r="Q22" s="317">
        <v>6580</v>
      </c>
      <c r="R22" s="58">
        <v>0</v>
      </c>
      <c r="S22" s="317">
        <v>592</v>
      </c>
      <c r="T22" s="58">
        <v>47</v>
      </c>
      <c r="U22" s="317">
        <v>153</v>
      </c>
      <c r="V22" s="317">
        <v>127</v>
      </c>
      <c r="W22" s="58">
        <v>0</v>
      </c>
      <c r="X22" s="317">
        <v>538</v>
      </c>
      <c r="Y22" s="58">
        <v>33076</v>
      </c>
      <c r="Z22" s="485"/>
      <c r="AA22" s="58"/>
      <c r="AB22" s="58"/>
    </row>
    <row r="23" spans="1:28">
      <c r="A23" s="59" t="s">
        <v>635</v>
      </c>
      <c r="B23" s="317">
        <v>3887</v>
      </c>
      <c r="C23" s="58">
        <v>552</v>
      </c>
      <c r="D23" s="317">
        <v>860</v>
      </c>
      <c r="E23" s="58">
        <v>1421</v>
      </c>
      <c r="F23" s="317">
        <v>27126</v>
      </c>
      <c r="G23" s="58">
        <v>14947</v>
      </c>
      <c r="H23" s="317">
        <v>5126</v>
      </c>
      <c r="I23" s="317">
        <v>0</v>
      </c>
      <c r="J23" s="472">
        <v>0</v>
      </c>
      <c r="K23" s="473">
        <v>0</v>
      </c>
      <c r="L23" s="58">
        <v>0</v>
      </c>
      <c r="M23" s="317">
        <v>986</v>
      </c>
      <c r="N23" s="58">
        <v>3441</v>
      </c>
      <c r="O23" s="317">
        <v>0</v>
      </c>
      <c r="P23" s="317">
        <v>0</v>
      </c>
      <c r="Q23" s="317">
        <v>14000</v>
      </c>
      <c r="R23" s="58">
        <v>0</v>
      </c>
      <c r="S23" s="317">
        <v>0</v>
      </c>
      <c r="T23" s="58">
        <v>950</v>
      </c>
      <c r="U23" s="317">
        <v>118</v>
      </c>
      <c r="V23" s="317">
        <v>1073</v>
      </c>
      <c r="W23" s="58">
        <v>-8009</v>
      </c>
      <c r="X23" s="317">
        <v>-3106</v>
      </c>
      <c r="Y23" s="58">
        <v>63372</v>
      </c>
      <c r="Z23" s="485"/>
      <c r="AA23" s="58"/>
      <c r="AB23" s="58"/>
    </row>
    <row r="24" spans="1:28">
      <c r="A24" s="60" t="s">
        <v>636</v>
      </c>
      <c r="B24" s="474">
        <v>1625</v>
      </c>
      <c r="C24" s="475">
        <v>5201</v>
      </c>
      <c r="D24" s="474">
        <v>60</v>
      </c>
      <c r="E24" s="475">
        <v>233</v>
      </c>
      <c r="F24" s="474">
        <v>275</v>
      </c>
      <c r="G24" s="475">
        <v>3057</v>
      </c>
      <c r="H24" s="474">
        <v>1824</v>
      </c>
      <c r="I24" s="474">
        <v>0</v>
      </c>
      <c r="J24" s="476">
        <v>0</v>
      </c>
      <c r="K24" s="477">
        <v>0</v>
      </c>
      <c r="L24" s="475">
        <v>0</v>
      </c>
      <c r="M24" s="474">
        <v>125</v>
      </c>
      <c r="N24" s="475">
        <v>35</v>
      </c>
      <c r="O24" s="474">
        <v>0</v>
      </c>
      <c r="P24" s="474">
        <v>0</v>
      </c>
      <c r="Q24" s="474">
        <v>4050</v>
      </c>
      <c r="R24" s="475">
        <v>0</v>
      </c>
      <c r="S24" s="474">
        <v>111</v>
      </c>
      <c r="T24" s="475">
        <v>0</v>
      </c>
      <c r="U24" s="474">
        <v>0</v>
      </c>
      <c r="V24" s="474">
        <v>761</v>
      </c>
      <c r="W24" s="475">
        <v>-2087</v>
      </c>
      <c r="X24" s="474">
        <v>1175</v>
      </c>
      <c r="Y24" s="475">
        <v>16445</v>
      </c>
      <c r="Z24" s="485"/>
      <c r="AA24" s="58"/>
      <c r="AB24" s="58"/>
    </row>
    <row r="25" spans="1:28">
      <c r="A25" s="59" t="s">
        <v>637</v>
      </c>
      <c r="B25" s="317">
        <v>0</v>
      </c>
      <c r="C25" s="58">
        <v>0</v>
      </c>
      <c r="D25" s="317">
        <v>0</v>
      </c>
      <c r="E25" s="58">
        <v>0</v>
      </c>
      <c r="F25" s="317">
        <v>0</v>
      </c>
      <c r="G25" s="58">
        <v>0</v>
      </c>
      <c r="H25" s="317">
        <v>0</v>
      </c>
      <c r="I25" s="317">
        <v>0</v>
      </c>
      <c r="J25" s="472">
        <v>0</v>
      </c>
      <c r="K25" s="473">
        <v>0</v>
      </c>
      <c r="L25" s="58">
        <v>0</v>
      </c>
      <c r="M25" s="317">
        <v>0</v>
      </c>
      <c r="N25" s="58">
        <v>0</v>
      </c>
      <c r="O25" s="317">
        <v>0</v>
      </c>
      <c r="P25" s="317">
        <v>0</v>
      </c>
      <c r="Q25" s="317">
        <v>0</v>
      </c>
      <c r="R25" s="58">
        <v>0</v>
      </c>
      <c r="S25" s="317">
        <v>0</v>
      </c>
      <c r="T25" s="58">
        <v>0</v>
      </c>
      <c r="U25" s="317">
        <v>0</v>
      </c>
      <c r="V25" s="317">
        <v>0</v>
      </c>
      <c r="W25" s="58">
        <v>0</v>
      </c>
      <c r="X25" s="317">
        <v>0</v>
      </c>
      <c r="Y25" s="58">
        <v>0</v>
      </c>
      <c r="Z25" s="485"/>
      <c r="AA25" s="58"/>
      <c r="AB25" s="58"/>
    </row>
    <row r="26" spans="1:28">
      <c r="A26" s="59" t="s">
        <v>638</v>
      </c>
      <c r="B26" s="317">
        <v>7403</v>
      </c>
      <c r="C26" s="58">
        <v>-2</v>
      </c>
      <c r="D26" s="317">
        <v>427</v>
      </c>
      <c r="E26" s="58">
        <v>799</v>
      </c>
      <c r="F26" s="317">
        <v>21756</v>
      </c>
      <c r="G26" s="58">
        <v>3101</v>
      </c>
      <c r="H26" s="317">
        <v>2018</v>
      </c>
      <c r="I26" s="317">
        <v>0</v>
      </c>
      <c r="J26" s="472">
        <v>0</v>
      </c>
      <c r="K26" s="473">
        <v>0</v>
      </c>
      <c r="L26" s="58">
        <v>0</v>
      </c>
      <c r="M26" s="317">
        <v>140</v>
      </c>
      <c r="N26" s="58">
        <v>0</v>
      </c>
      <c r="O26" s="317">
        <v>28</v>
      </c>
      <c r="P26" s="317">
        <v>0</v>
      </c>
      <c r="Q26" s="317">
        <v>12000</v>
      </c>
      <c r="R26" s="58">
        <v>0</v>
      </c>
      <c r="S26" s="317">
        <v>8</v>
      </c>
      <c r="T26" s="58">
        <v>0</v>
      </c>
      <c r="U26" s="317">
        <v>153</v>
      </c>
      <c r="V26" s="317">
        <v>155</v>
      </c>
      <c r="W26" s="58">
        <v>-72</v>
      </c>
      <c r="X26" s="317">
        <v>-2280</v>
      </c>
      <c r="Y26" s="58">
        <v>45634</v>
      </c>
      <c r="Z26" s="485"/>
      <c r="AA26" s="58"/>
      <c r="AB26" s="58"/>
    </row>
    <row r="27" spans="1:28">
      <c r="A27" s="59" t="s">
        <v>639</v>
      </c>
      <c r="B27" s="317">
        <v>24231</v>
      </c>
      <c r="C27" s="58">
        <v>335</v>
      </c>
      <c r="D27" s="317">
        <v>3521</v>
      </c>
      <c r="E27" s="58">
        <v>55</v>
      </c>
      <c r="F27" s="317">
        <v>19408</v>
      </c>
      <c r="G27" s="58">
        <v>8845</v>
      </c>
      <c r="H27" s="317">
        <v>7605</v>
      </c>
      <c r="I27" s="317">
        <v>0</v>
      </c>
      <c r="J27" s="472">
        <v>0</v>
      </c>
      <c r="K27" s="473">
        <v>0</v>
      </c>
      <c r="L27" s="58">
        <v>0</v>
      </c>
      <c r="M27" s="317">
        <v>876</v>
      </c>
      <c r="N27" s="58">
        <v>0</v>
      </c>
      <c r="O27" s="317">
        <v>8006</v>
      </c>
      <c r="P27" s="317">
        <v>0</v>
      </c>
      <c r="Q27" s="317">
        <v>16000</v>
      </c>
      <c r="R27" s="58">
        <v>0</v>
      </c>
      <c r="S27" s="317">
        <v>278</v>
      </c>
      <c r="T27" s="58">
        <v>0</v>
      </c>
      <c r="U27" s="317">
        <v>126</v>
      </c>
      <c r="V27" s="317">
        <v>8952</v>
      </c>
      <c r="W27" s="58">
        <v>0</v>
      </c>
      <c r="X27" s="317">
        <v>4608</v>
      </c>
      <c r="Y27" s="58">
        <v>102846</v>
      </c>
      <c r="Z27" s="485"/>
      <c r="AA27" s="58"/>
      <c r="AB27" s="58"/>
    </row>
    <row r="28" spans="1:28">
      <c r="A28" s="59" t="s">
        <v>640</v>
      </c>
      <c r="B28" s="317">
        <v>3464</v>
      </c>
      <c r="C28" s="58">
        <v>6543</v>
      </c>
      <c r="D28" s="317">
        <v>446</v>
      </c>
      <c r="E28" s="58">
        <v>181</v>
      </c>
      <c r="F28" s="317">
        <v>4506</v>
      </c>
      <c r="G28" s="58">
        <v>1878</v>
      </c>
      <c r="H28" s="317">
        <v>1531</v>
      </c>
      <c r="I28" s="317">
        <v>41</v>
      </c>
      <c r="J28" s="472">
        <v>4</v>
      </c>
      <c r="K28" s="473">
        <v>110</v>
      </c>
      <c r="L28" s="58">
        <v>0</v>
      </c>
      <c r="M28" s="317">
        <v>445</v>
      </c>
      <c r="N28" s="58">
        <v>439</v>
      </c>
      <c r="O28" s="317">
        <v>0</v>
      </c>
      <c r="P28" s="317">
        <v>0</v>
      </c>
      <c r="Q28" s="317">
        <v>2300</v>
      </c>
      <c r="R28" s="58">
        <v>0</v>
      </c>
      <c r="S28" s="317">
        <v>255</v>
      </c>
      <c r="T28" s="58">
        <v>1213</v>
      </c>
      <c r="U28" s="317">
        <v>0</v>
      </c>
      <c r="V28" s="317">
        <v>4175</v>
      </c>
      <c r="W28" s="58">
        <v>0</v>
      </c>
      <c r="X28" s="317">
        <v>1309</v>
      </c>
      <c r="Y28" s="58">
        <v>28840</v>
      </c>
      <c r="Z28" s="485"/>
      <c r="AA28" s="58"/>
      <c r="AB28" s="58"/>
    </row>
    <row r="29" spans="1:28">
      <c r="A29" s="60" t="s">
        <v>641</v>
      </c>
      <c r="B29" s="317">
        <v>2114</v>
      </c>
      <c r="C29" s="58">
        <v>0</v>
      </c>
      <c r="D29" s="317">
        <v>353</v>
      </c>
      <c r="E29" s="58">
        <v>1627</v>
      </c>
      <c r="F29" s="317">
        <v>0</v>
      </c>
      <c r="G29" s="58">
        <v>9939</v>
      </c>
      <c r="H29" s="317">
        <v>1826</v>
      </c>
      <c r="I29" s="317">
        <v>0</v>
      </c>
      <c r="J29" s="472">
        <v>0</v>
      </c>
      <c r="K29" s="473">
        <v>0</v>
      </c>
      <c r="L29" s="58">
        <v>0</v>
      </c>
      <c r="M29" s="317">
        <v>17</v>
      </c>
      <c r="N29" s="58">
        <v>268</v>
      </c>
      <c r="O29" s="317">
        <v>0</v>
      </c>
      <c r="P29" s="317">
        <v>0</v>
      </c>
      <c r="Q29" s="317">
        <v>4500</v>
      </c>
      <c r="R29" s="58">
        <v>-227</v>
      </c>
      <c r="S29" s="317">
        <v>6</v>
      </c>
      <c r="T29" s="58">
        <v>0</v>
      </c>
      <c r="U29" s="317">
        <v>1</v>
      </c>
      <c r="V29" s="317">
        <v>1961</v>
      </c>
      <c r="W29" s="58">
        <v>-14398</v>
      </c>
      <c r="X29" s="317">
        <v>-1665</v>
      </c>
      <c r="Y29" s="58">
        <v>6322</v>
      </c>
      <c r="Z29" s="485"/>
      <c r="AA29" s="58"/>
      <c r="AB29" s="58"/>
    </row>
    <row r="30" spans="1:28">
      <c r="A30" s="59" t="s">
        <v>2332</v>
      </c>
      <c r="B30" s="479">
        <v>41963</v>
      </c>
      <c r="C30" s="540">
        <v>1855</v>
      </c>
      <c r="D30" s="479">
        <v>5730</v>
      </c>
      <c r="E30" s="540">
        <v>1408</v>
      </c>
      <c r="F30" s="479">
        <v>44013</v>
      </c>
      <c r="G30" s="540">
        <v>17898</v>
      </c>
      <c r="H30" s="479">
        <v>5845</v>
      </c>
      <c r="I30" s="479">
        <v>4126</v>
      </c>
      <c r="J30" s="541">
        <v>343</v>
      </c>
      <c r="K30" s="480">
        <v>5312</v>
      </c>
      <c r="L30" s="540">
        <v>0</v>
      </c>
      <c r="M30" s="479">
        <v>3963</v>
      </c>
      <c r="N30" s="540">
        <v>374</v>
      </c>
      <c r="O30" s="479">
        <v>0</v>
      </c>
      <c r="P30" s="479">
        <v>0</v>
      </c>
      <c r="Q30" s="479">
        <v>43200</v>
      </c>
      <c r="R30" s="540">
        <v>0</v>
      </c>
      <c r="S30" s="479">
        <v>3124</v>
      </c>
      <c r="T30" s="540">
        <v>25710</v>
      </c>
      <c r="U30" s="479">
        <v>0</v>
      </c>
      <c r="V30" s="479">
        <v>0</v>
      </c>
      <c r="W30" s="540">
        <v>0</v>
      </c>
      <c r="X30" s="479">
        <v>9275</v>
      </c>
      <c r="Y30" s="540">
        <v>214139</v>
      </c>
      <c r="Z30" s="485"/>
      <c r="AA30" s="58"/>
      <c r="AB30" s="58"/>
    </row>
    <row r="31" spans="1:28">
      <c r="A31" s="59" t="s">
        <v>2333</v>
      </c>
      <c r="B31" s="317">
        <v>415</v>
      </c>
      <c r="C31" s="58">
        <v>18</v>
      </c>
      <c r="D31" s="317">
        <v>796</v>
      </c>
      <c r="E31" s="58">
        <v>5227</v>
      </c>
      <c r="F31" s="317">
        <v>23915</v>
      </c>
      <c r="G31" s="58">
        <v>9175</v>
      </c>
      <c r="H31" s="317">
        <v>6507</v>
      </c>
      <c r="I31" s="317">
        <v>0</v>
      </c>
      <c r="J31" s="472">
        <v>0</v>
      </c>
      <c r="K31" s="473">
        <v>0</v>
      </c>
      <c r="L31" s="58">
        <v>0</v>
      </c>
      <c r="M31" s="317">
        <v>1758</v>
      </c>
      <c r="N31" s="58">
        <v>0</v>
      </c>
      <c r="O31" s="317">
        <v>0</v>
      </c>
      <c r="P31" s="317">
        <v>0</v>
      </c>
      <c r="Q31" s="317">
        <v>7200</v>
      </c>
      <c r="R31" s="58">
        <v>0</v>
      </c>
      <c r="S31" s="317">
        <v>86</v>
      </c>
      <c r="T31" s="58">
        <v>0</v>
      </c>
      <c r="U31" s="317">
        <v>277</v>
      </c>
      <c r="V31" s="317">
        <v>9758</v>
      </c>
      <c r="W31" s="58">
        <v>-572</v>
      </c>
      <c r="X31" s="317">
        <v>-4635</v>
      </c>
      <c r="Y31" s="58">
        <v>59925</v>
      </c>
      <c r="Z31" s="485"/>
      <c r="AA31" s="58"/>
      <c r="AB31" s="58"/>
    </row>
    <row r="32" spans="1:28">
      <c r="A32" s="59" t="s">
        <v>2334</v>
      </c>
      <c r="B32" s="317">
        <v>726</v>
      </c>
      <c r="C32" s="58">
        <v>84</v>
      </c>
      <c r="D32" s="317">
        <v>414</v>
      </c>
      <c r="E32" s="58">
        <v>125</v>
      </c>
      <c r="F32" s="317">
        <v>5653</v>
      </c>
      <c r="G32" s="58">
        <v>4299</v>
      </c>
      <c r="H32" s="317">
        <v>427</v>
      </c>
      <c r="I32" s="317">
        <v>0</v>
      </c>
      <c r="J32" s="472">
        <v>29</v>
      </c>
      <c r="K32" s="473">
        <v>18</v>
      </c>
      <c r="L32" s="58">
        <v>0</v>
      </c>
      <c r="M32" s="317">
        <v>403</v>
      </c>
      <c r="N32" s="58">
        <v>311</v>
      </c>
      <c r="O32" s="317">
        <v>0</v>
      </c>
      <c r="P32" s="317">
        <v>0</v>
      </c>
      <c r="Q32" s="317">
        <v>3100</v>
      </c>
      <c r="R32" s="58">
        <v>0</v>
      </c>
      <c r="S32" s="317">
        <v>60</v>
      </c>
      <c r="T32" s="58">
        <v>0</v>
      </c>
      <c r="U32" s="317">
        <v>50</v>
      </c>
      <c r="V32" s="317">
        <v>731</v>
      </c>
      <c r="W32" s="58">
        <v>-175</v>
      </c>
      <c r="X32" s="317">
        <v>234</v>
      </c>
      <c r="Y32" s="58">
        <v>16489</v>
      </c>
      <c r="Z32" s="485"/>
      <c r="AA32" s="58"/>
      <c r="AB32" s="58"/>
    </row>
    <row r="33" spans="1:28">
      <c r="A33" s="59" t="s">
        <v>2335</v>
      </c>
      <c r="B33" s="317">
        <v>3707</v>
      </c>
      <c r="C33" s="58">
        <v>4</v>
      </c>
      <c r="D33" s="317">
        <v>415</v>
      </c>
      <c r="E33" s="58">
        <v>925</v>
      </c>
      <c r="F33" s="317">
        <v>11790</v>
      </c>
      <c r="G33" s="58">
        <v>6075</v>
      </c>
      <c r="H33" s="317">
        <v>1119</v>
      </c>
      <c r="I33" s="317">
        <v>0</v>
      </c>
      <c r="J33" s="472">
        <v>0</v>
      </c>
      <c r="K33" s="473">
        <v>0</v>
      </c>
      <c r="L33" s="58">
        <v>0</v>
      </c>
      <c r="M33" s="317">
        <v>406</v>
      </c>
      <c r="N33" s="58">
        <v>0</v>
      </c>
      <c r="O33" s="317">
        <v>19</v>
      </c>
      <c r="P33" s="317">
        <v>0</v>
      </c>
      <c r="Q33" s="317">
        <v>6000</v>
      </c>
      <c r="R33" s="58">
        <v>0</v>
      </c>
      <c r="S33" s="317">
        <v>0</v>
      </c>
      <c r="T33" s="58">
        <v>0</v>
      </c>
      <c r="U33" s="317">
        <v>0</v>
      </c>
      <c r="V33" s="317">
        <v>1335</v>
      </c>
      <c r="W33" s="58">
        <v>-1369</v>
      </c>
      <c r="X33" s="317">
        <v>-1314</v>
      </c>
      <c r="Y33" s="58">
        <v>29112</v>
      </c>
      <c r="Z33" s="485"/>
      <c r="AA33" s="58"/>
      <c r="AB33" s="58"/>
    </row>
    <row r="34" spans="1:28">
      <c r="A34" s="60" t="s">
        <v>2336</v>
      </c>
      <c r="B34" s="474">
        <v>365</v>
      </c>
      <c r="C34" s="475">
        <v>0</v>
      </c>
      <c r="D34" s="474">
        <v>501</v>
      </c>
      <c r="E34" s="475">
        <v>1611</v>
      </c>
      <c r="F34" s="474">
        <v>8819</v>
      </c>
      <c r="G34" s="475">
        <v>4853</v>
      </c>
      <c r="H34" s="474">
        <v>622</v>
      </c>
      <c r="I34" s="474">
        <v>0</v>
      </c>
      <c r="J34" s="476">
        <v>0</v>
      </c>
      <c r="K34" s="477">
        <v>0</v>
      </c>
      <c r="L34" s="475">
        <v>0</v>
      </c>
      <c r="M34" s="474">
        <v>548</v>
      </c>
      <c r="N34" s="475">
        <v>0</v>
      </c>
      <c r="O34" s="474">
        <v>0</v>
      </c>
      <c r="P34" s="474">
        <v>0</v>
      </c>
      <c r="Q34" s="474">
        <v>5500</v>
      </c>
      <c r="R34" s="475">
        <v>0</v>
      </c>
      <c r="S34" s="474">
        <v>90</v>
      </c>
      <c r="T34" s="475">
        <v>0</v>
      </c>
      <c r="U34" s="474">
        <v>33</v>
      </c>
      <c r="V34" s="474">
        <v>4094</v>
      </c>
      <c r="W34" s="475">
        <v>-1890</v>
      </c>
      <c r="X34" s="474">
        <v>-1017</v>
      </c>
      <c r="Y34" s="475">
        <v>24129</v>
      </c>
      <c r="Z34" s="485"/>
      <c r="AA34" s="58"/>
      <c r="AB34" s="58"/>
    </row>
    <row r="35" spans="1:28">
      <c r="A35" s="59" t="s">
        <v>2337</v>
      </c>
      <c r="B35" s="317">
        <v>21129</v>
      </c>
      <c r="C35" s="58">
        <v>2374</v>
      </c>
      <c r="D35" s="317">
        <v>7873</v>
      </c>
      <c r="E35" s="58">
        <v>1436</v>
      </c>
      <c r="F35" s="317">
        <v>65594</v>
      </c>
      <c r="G35" s="58">
        <v>46090</v>
      </c>
      <c r="H35" s="317">
        <v>7884</v>
      </c>
      <c r="I35" s="317">
        <v>0</v>
      </c>
      <c r="J35" s="472">
        <v>0</v>
      </c>
      <c r="K35" s="473">
        <v>0</v>
      </c>
      <c r="L35" s="58">
        <v>0</v>
      </c>
      <c r="M35" s="317">
        <v>2113</v>
      </c>
      <c r="N35" s="58">
        <v>0</v>
      </c>
      <c r="O35" s="317">
        <v>417</v>
      </c>
      <c r="P35" s="317">
        <v>0</v>
      </c>
      <c r="Q35" s="317">
        <v>20000</v>
      </c>
      <c r="R35" s="58">
        <v>0</v>
      </c>
      <c r="S35" s="317">
        <v>1572</v>
      </c>
      <c r="T35" s="58">
        <v>0</v>
      </c>
      <c r="U35" s="317">
        <v>14839</v>
      </c>
      <c r="V35" s="317">
        <v>1887</v>
      </c>
      <c r="W35" s="58">
        <v>0</v>
      </c>
      <c r="X35" s="317">
        <v>12986</v>
      </c>
      <c r="Y35" s="58">
        <v>206194</v>
      </c>
      <c r="Z35" s="485"/>
      <c r="AA35" s="58"/>
      <c r="AB35" s="58"/>
    </row>
    <row r="36" spans="1:28">
      <c r="A36" s="59" t="s">
        <v>2338</v>
      </c>
      <c r="B36" s="317">
        <v>334</v>
      </c>
      <c r="C36" s="58">
        <v>17</v>
      </c>
      <c r="D36" s="317">
        <v>2264</v>
      </c>
      <c r="E36" s="58">
        <v>58</v>
      </c>
      <c r="F36" s="317">
        <v>336</v>
      </c>
      <c r="G36" s="58">
        <v>13747</v>
      </c>
      <c r="H36" s="317">
        <v>17</v>
      </c>
      <c r="I36" s="317">
        <v>0</v>
      </c>
      <c r="J36" s="472">
        <v>0</v>
      </c>
      <c r="K36" s="473">
        <v>0</v>
      </c>
      <c r="L36" s="58">
        <v>0</v>
      </c>
      <c r="M36" s="317">
        <v>0</v>
      </c>
      <c r="N36" s="58">
        <v>0</v>
      </c>
      <c r="O36" s="317">
        <v>0</v>
      </c>
      <c r="P36" s="317">
        <v>0</v>
      </c>
      <c r="Q36" s="317">
        <v>18000</v>
      </c>
      <c r="R36" s="58">
        <v>-6490</v>
      </c>
      <c r="S36" s="317">
        <v>0</v>
      </c>
      <c r="T36" s="58">
        <v>1101</v>
      </c>
      <c r="U36" s="317">
        <v>3</v>
      </c>
      <c r="V36" s="317">
        <v>274</v>
      </c>
      <c r="W36" s="58">
        <v>-3277</v>
      </c>
      <c r="X36" s="317">
        <v>-14545</v>
      </c>
      <c r="Y36" s="58">
        <v>11839</v>
      </c>
      <c r="Z36" s="485"/>
      <c r="AA36" s="58"/>
      <c r="AB36" s="58"/>
    </row>
    <row r="37" spans="1:28">
      <c r="A37" s="59" t="s">
        <v>2339</v>
      </c>
      <c r="B37" s="317">
        <v>23714</v>
      </c>
      <c r="C37" s="58">
        <v>29144</v>
      </c>
      <c r="D37" s="317">
        <v>22902</v>
      </c>
      <c r="E37" s="58">
        <v>4588</v>
      </c>
      <c r="F37" s="317">
        <v>68138</v>
      </c>
      <c r="G37" s="58">
        <v>32505</v>
      </c>
      <c r="H37" s="317">
        <v>16687</v>
      </c>
      <c r="I37" s="317">
        <v>0</v>
      </c>
      <c r="J37" s="472">
        <v>0</v>
      </c>
      <c r="K37" s="473">
        <v>0</v>
      </c>
      <c r="L37" s="58">
        <v>0</v>
      </c>
      <c r="M37" s="317">
        <v>3362</v>
      </c>
      <c r="N37" s="58">
        <v>0</v>
      </c>
      <c r="O37" s="317">
        <v>1135</v>
      </c>
      <c r="P37" s="317">
        <v>0</v>
      </c>
      <c r="Q37" s="317">
        <v>30000</v>
      </c>
      <c r="R37" s="58">
        <v>0</v>
      </c>
      <c r="S37" s="317">
        <v>2897</v>
      </c>
      <c r="T37" s="58">
        <v>0</v>
      </c>
      <c r="U37" s="317">
        <v>31051</v>
      </c>
      <c r="V37" s="317">
        <v>9515</v>
      </c>
      <c r="W37" s="58">
        <v>0</v>
      </c>
      <c r="X37" s="317">
        <v>28319</v>
      </c>
      <c r="Y37" s="58">
        <v>303957</v>
      </c>
      <c r="Z37" s="485"/>
      <c r="AA37" s="58"/>
      <c r="AB37" s="58"/>
    </row>
    <row r="38" spans="1:28">
      <c r="A38" s="59" t="s">
        <v>2340</v>
      </c>
      <c r="B38" s="317">
        <v>-40</v>
      </c>
      <c r="C38" s="58">
        <v>45</v>
      </c>
      <c r="D38" s="317">
        <v>271</v>
      </c>
      <c r="E38" s="58">
        <v>5</v>
      </c>
      <c r="F38" s="317">
        <v>0</v>
      </c>
      <c r="G38" s="58">
        <v>95</v>
      </c>
      <c r="H38" s="317">
        <v>479</v>
      </c>
      <c r="I38" s="317">
        <v>0</v>
      </c>
      <c r="J38" s="472">
        <v>0</v>
      </c>
      <c r="K38" s="473">
        <v>0</v>
      </c>
      <c r="L38" s="58">
        <v>0</v>
      </c>
      <c r="M38" s="317">
        <v>0</v>
      </c>
      <c r="N38" s="58">
        <v>0</v>
      </c>
      <c r="O38" s="317">
        <v>0</v>
      </c>
      <c r="P38" s="317">
        <v>0</v>
      </c>
      <c r="Q38" s="317">
        <v>1600</v>
      </c>
      <c r="R38" s="58">
        <v>0</v>
      </c>
      <c r="S38" s="317">
        <v>229</v>
      </c>
      <c r="T38" s="58">
        <v>0</v>
      </c>
      <c r="U38" s="317">
        <v>8</v>
      </c>
      <c r="V38" s="317">
        <v>227</v>
      </c>
      <c r="W38" s="58">
        <v>0</v>
      </c>
      <c r="X38" s="317">
        <v>1686</v>
      </c>
      <c r="Y38" s="58">
        <v>4605</v>
      </c>
      <c r="Z38" s="485"/>
      <c r="AA38" s="58"/>
      <c r="AB38" s="58"/>
    </row>
    <row r="39" spans="1:28">
      <c r="A39" s="60" t="s">
        <v>2341</v>
      </c>
      <c r="B39" s="317">
        <v>576</v>
      </c>
      <c r="C39" s="58">
        <v>0</v>
      </c>
      <c r="D39" s="317">
        <v>-7</v>
      </c>
      <c r="E39" s="58">
        <v>347</v>
      </c>
      <c r="F39" s="317">
        <v>1</v>
      </c>
      <c r="G39" s="58">
        <v>207</v>
      </c>
      <c r="H39" s="317">
        <v>0</v>
      </c>
      <c r="I39" s="317">
        <v>372</v>
      </c>
      <c r="J39" s="472">
        <v>569</v>
      </c>
      <c r="K39" s="473">
        <v>294</v>
      </c>
      <c r="L39" s="58">
        <v>0</v>
      </c>
      <c r="M39" s="317">
        <v>48</v>
      </c>
      <c r="N39" s="58">
        <v>0</v>
      </c>
      <c r="O39" s="317">
        <v>0</v>
      </c>
      <c r="P39" s="317">
        <v>0</v>
      </c>
      <c r="Q39" s="317">
        <v>1500</v>
      </c>
      <c r="R39" s="58">
        <v>0</v>
      </c>
      <c r="S39" s="317">
        <v>16</v>
      </c>
      <c r="T39" s="58">
        <v>0</v>
      </c>
      <c r="U39" s="317">
        <v>232</v>
      </c>
      <c r="V39" s="317">
        <v>629</v>
      </c>
      <c r="W39" s="58">
        <v>-2120</v>
      </c>
      <c r="X39" s="317">
        <v>1062</v>
      </c>
      <c r="Y39" s="58">
        <v>3726</v>
      </c>
      <c r="Z39" s="485"/>
      <c r="AA39" s="58"/>
      <c r="AB39" s="58"/>
    </row>
    <row r="40" spans="1:28">
      <c r="A40" s="59" t="s">
        <v>2342</v>
      </c>
      <c r="B40" s="479">
        <v>13283</v>
      </c>
      <c r="C40" s="540">
        <v>705</v>
      </c>
      <c r="D40" s="479">
        <v>1185</v>
      </c>
      <c r="E40" s="540">
        <v>1384</v>
      </c>
      <c r="F40" s="479">
        <v>32073</v>
      </c>
      <c r="G40" s="540">
        <v>18039</v>
      </c>
      <c r="H40" s="479">
        <v>4061</v>
      </c>
      <c r="I40" s="479">
        <v>0</v>
      </c>
      <c r="J40" s="541">
        <v>0</v>
      </c>
      <c r="K40" s="480">
        <v>0</v>
      </c>
      <c r="L40" s="540">
        <v>0</v>
      </c>
      <c r="M40" s="479">
        <v>1917</v>
      </c>
      <c r="N40" s="540">
        <v>128</v>
      </c>
      <c r="O40" s="479">
        <v>1026</v>
      </c>
      <c r="P40" s="479">
        <v>0</v>
      </c>
      <c r="Q40" s="479">
        <v>25016</v>
      </c>
      <c r="R40" s="540">
        <v>0</v>
      </c>
      <c r="S40" s="479">
        <v>941</v>
      </c>
      <c r="T40" s="540">
        <v>0</v>
      </c>
      <c r="U40" s="479">
        <v>49</v>
      </c>
      <c r="V40" s="479">
        <v>4059</v>
      </c>
      <c r="W40" s="540">
        <v>0</v>
      </c>
      <c r="X40" s="479">
        <v>-891</v>
      </c>
      <c r="Y40" s="540">
        <v>102975</v>
      </c>
      <c r="Z40" s="485"/>
      <c r="AA40" s="58"/>
      <c r="AB40" s="58"/>
    </row>
    <row r="41" spans="1:28">
      <c r="A41" s="59" t="s">
        <v>2343</v>
      </c>
      <c r="B41" s="317">
        <v>1205</v>
      </c>
      <c r="C41" s="58">
        <v>0</v>
      </c>
      <c r="D41" s="317">
        <v>16</v>
      </c>
      <c r="E41" s="58">
        <v>29</v>
      </c>
      <c r="F41" s="317">
        <v>23</v>
      </c>
      <c r="G41" s="58">
        <v>248</v>
      </c>
      <c r="H41" s="317">
        <v>850</v>
      </c>
      <c r="I41" s="317">
        <v>0</v>
      </c>
      <c r="J41" s="472">
        <v>0</v>
      </c>
      <c r="K41" s="473">
        <v>0</v>
      </c>
      <c r="L41" s="58">
        <v>21</v>
      </c>
      <c r="M41" s="317">
        <v>0</v>
      </c>
      <c r="N41" s="58">
        <v>0</v>
      </c>
      <c r="O41" s="317">
        <v>0</v>
      </c>
      <c r="P41" s="317">
        <v>0</v>
      </c>
      <c r="Q41" s="317">
        <v>2500</v>
      </c>
      <c r="R41" s="58">
        <v>-427</v>
      </c>
      <c r="S41" s="317">
        <v>185</v>
      </c>
      <c r="T41" s="58">
        <v>0</v>
      </c>
      <c r="U41" s="317">
        <v>1496</v>
      </c>
      <c r="V41" s="317">
        <v>1277</v>
      </c>
      <c r="W41" s="58">
        <v>0</v>
      </c>
      <c r="X41" s="317">
        <v>-2051</v>
      </c>
      <c r="Y41" s="58">
        <v>5372</v>
      </c>
      <c r="Z41" s="485"/>
      <c r="AA41" s="58"/>
      <c r="AB41" s="58"/>
    </row>
    <row r="42" spans="1:28">
      <c r="A42" s="59" t="s">
        <v>2344</v>
      </c>
      <c r="B42" s="317">
        <v>234</v>
      </c>
      <c r="C42" s="58">
        <v>0</v>
      </c>
      <c r="D42" s="317">
        <v>36</v>
      </c>
      <c r="E42" s="58">
        <v>2328</v>
      </c>
      <c r="F42" s="317">
        <v>189</v>
      </c>
      <c r="G42" s="58">
        <v>670</v>
      </c>
      <c r="H42" s="317">
        <v>1577</v>
      </c>
      <c r="I42" s="317">
        <v>0</v>
      </c>
      <c r="J42" s="472">
        <v>0</v>
      </c>
      <c r="K42" s="473">
        <v>0</v>
      </c>
      <c r="L42" s="58">
        <v>0</v>
      </c>
      <c r="M42" s="317">
        <v>21</v>
      </c>
      <c r="N42" s="58">
        <v>0</v>
      </c>
      <c r="O42" s="317">
        <v>17</v>
      </c>
      <c r="P42" s="317">
        <v>0</v>
      </c>
      <c r="Q42" s="317">
        <v>12000</v>
      </c>
      <c r="R42" s="58">
        <v>0</v>
      </c>
      <c r="S42" s="317">
        <v>61</v>
      </c>
      <c r="T42" s="58">
        <v>0</v>
      </c>
      <c r="U42" s="317">
        <v>494</v>
      </c>
      <c r="V42" s="317">
        <v>2807</v>
      </c>
      <c r="W42" s="58">
        <v>-2386</v>
      </c>
      <c r="X42" s="317">
        <v>-732</v>
      </c>
      <c r="Y42" s="58">
        <v>17316</v>
      </c>
      <c r="Z42" s="485"/>
      <c r="AA42" s="58"/>
      <c r="AB42" s="58"/>
    </row>
    <row r="43" spans="1:28">
      <c r="A43" s="59" t="s">
        <v>2345</v>
      </c>
      <c r="B43" s="317">
        <v>7662</v>
      </c>
      <c r="C43" s="58">
        <v>862</v>
      </c>
      <c r="D43" s="317">
        <v>537</v>
      </c>
      <c r="E43" s="58">
        <v>3044</v>
      </c>
      <c r="F43" s="317">
        <v>10937</v>
      </c>
      <c r="G43" s="58">
        <v>5819</v>
      </c>
      <c r="H43" s="317">
        <v>3534</v>
      </c>
      <c r="I43" s="317">
        <v>2003</v>
      </c>
      <c r="J43" s="472">
        <v>580</v>
      </c>
      <c r="K43" s="473">
        <v>4803</v>
      </c>
      <c r="L43" s="58">
        <v>211</v>
      </c>
      <c r="M43" s="317">
        <v>1174</v>
      </c>
      <c r="N43" s="58">
        <v>0</v>
      </c>
      <c r="O43" s="317">
        <v>230</v>
      </c>
      <c r="P43" s="317">
        <v>0</v>
      </c>
      <c r="Q43" s="317">
        <v>9500</v>
      </c>
      <c r="R43" s="58">
        <v>0</v>
      </c>
      <c r="S43" s="317">
        <v>277</v>
      </c>
      <c r="T43" s="58">
        <v>556</v>
      </c>
      <c r="U43" s="317">
        <v>27</v>
      </c>
      <c r="V43" s="317">
        <v>5912</v>
      </c>
      <c r="W43" s="58">
        <v>-1608</v>
      </c>
      <c r="X43" s="317">
        <v>-5757</v>
      </c>
      <c r="Y43" s="58">
        <v>50303</v>
      </c>
      <c r="Z43" s="485"/>
      <c r="AA43" s="58"/>
      <c r="AB43" s="58"/>
    </row>
    <row r="44" spans="1:28">
      <c r="A44" s="60" t="s">
        <v>2346</v>
      </c>
      <c r="B44" s="474">
        <v>1153</v>
      </c>
      <c r="C44" s="475">
        <v>2</v>
      </c>
      <c r="D44" s="474">
        <v>459</v>
      </c>
      <c r="E44" s="475">
        <v>9956</v>
      </c>
      <c r="F44" s="474">
        <v>6200</v>
      </c>
      <c r="G44" s="475">
        <v>3495</v>
      </c>
      <c r="H44" s="474">
        <v>1221</v>
      </c>
      <c r="I44" s="474">
        <v>0</v>
      </c>
      <c r="J44" s="476">
        <v>0</v>
      </c>
      <c r="K44" s="477">
        <v>0</v>
      </c>
      <c r="L44" s="475">
        <v>0</v>
      </c>
      <c r="M44" s="474">
        <v>307</v>
      </c>
      <c r="N44" s="475">
        <v>0</v>
      </c>
      <c r="O44" s="474">
        <v>61</v>
      </c>
      <c r="P44" s="474">
        <v>0</v>
      </c>
      <c r="Q44" s="474">
        <v>10000</v>
      </c>
      <c r="R44" s="475">
        <v>0</v>
      </c>
      <c r="S44" s="474">
        <v>136</v>
      </c>
      <c r="T44" s="475">
        <v>0</v>
      </c>
      <c r="U44" s="474">
        <v>1254</v>
      </c>
      <c r="V44" s="474">
        <v>738</v>
      </c>
      <c r="W44" s="475">
        <v>0</v>
      </c>
      <c r="X44" s="474">
        <v>-2977</v>
      </c>
      <c r="Y44" s="475">
        <v>32005</v>
      </c>
      <c r="Z44" s="485"/>
      <c r="AA44" s="58"/>
      <c r="AB44" s="58"/>
    </row>
    <row r="45" spans="1:28">
      <c r="A45" s="59" t="s">
        <v>2347</v>
      </c>
      <c r="B45" s="317">
        <v>516</v>
      </c>
      <c r="C45" s="58">
        <v>0</v>
      </c>
      <c r="D45" s="317">
        <v>76</v>
      </c>
      <c r="E45" s="58">
        <v>1227</v>
      </c>
      <c r="F45" s="317">
        <v>998</v>
      </c>
      <c r="G45" s="58">
        <v>338</v>
      </c>
      <c r="H45" s="317">
        <v>741</v>
      </c>
      <c r="I45" s="317">
        <v>0</v>
      </c>
      <c r="J45" s="472">
        <v>0</v>
      </c>
      <c r="K45" s="473">
        <v>0</v>
      </c>
      <c r="L45" s="58">
        <v>0</v>
      </c>
      <c r="M45" s="317">
        <v>242</v>
      </c>
      <c r="N45" s="58">
        <v>31</v>
      </c>
      <c r="O45" s="317">
        <v>16</v>
      </c>
      <c r="P45" s="317">
        <v>0</v>
      </c>
      <c r="Q45" s="317">
        <v>8000</v>
      </c>
      <c r="R45" s="58">
        <v>0</v>
      </c>
      <c r="S45" s="317">
        <v>53</v>
      </c>
      <c r="T45" s="58">
        <v>0</v>
      </c>
      <c r="U45" s="317">
        <v>37</v>
      </c>
      <c r="V45" s="317">
        <v>362</v>
      </c>
      <c r="W45" s="58">
        <v>-376</v>
      </c>
      <c r="X45" s="317">
        <v>147</v>
      </c>
      <c r="Y45" s="58">
        <v>12408</v>
      </c>
      <c r="Z45" s="485"/>
      <c r="AA45" s="58"/>
      <c r="AB45" s="58"/>
    </row>
    <row r="46" spans="1:28">
      <c r="A46" s="59" t="s">
        <v>2348</v>
      </c>
      <c r="B46" s="317">
        <v>12284</v>
      </c>
      <c r="C46" s="58">
        <v>776</v>
      </c>
      <c r="D46" s="317">
        <v>3593</v>
      </c>
      <c r="E46" s="58">
        <v>2206</v>
      </c>
      <c r="F46" s="317">
        <v>32054</v>
      </c>
      <c r="G46" s="58">
        <v>17866</v>
      </c>
      <c r="H46" s="317">
        <v>8822</v>
      </c>
      <c r="I46" s="317">
        <v>0</v>
      </c>
      <c r="J46" s="472">
        <v>0</v>
      </c>
      <c r="K46" s="473">
        <v>0</v>
      </c>
      <c r="L46" s="58">
        <v>0</v>
      </c>
      <c r="M46" s="317">
        <v>1515</v>
      </c>
      <c r="N46" s="58">
        <v>13868</v>
      </c>
      <c r="O46" s="317">
        <v>71498</v>
      </c>
      <c r="P46" s="317">
        <v>0</v>
      </c>
      <c r="Q46" s="317">
        <v>140000</v>
      </c>
      <c r="R46" s="58">
        <v>0</v>
      </c>
      <c r="S46" s="317">
        <v>10035</v>
      </c>
      <c r="T46" s="58">
        <v>0</v>
      </c>
      <c r="U46" s="317">
        <v>217</v>
      </c>
      <c r="V46" s="317">
        <v>6835</v>
      </c>
      <c r="W46" s="58">
        <v>0</v>
      </c>
      <c r="X46" s="317">
        <v>31678</v>
      </c>
      <c r="Y46" s="58">
        <v>353247</v>
      </c>
      <c r="Z46" s="485"/>
      <c r="AA46" s="58"/>
      <c r="AB46" s="58"/>
    </row>
    <row r="47" spans="1:28">
      <c r="A47" s="59" t="s">
        <v>2349</v>
      </c>
      <c r="B47" s="317">
        <v>562</v>
      </c>
      <c r="C47" s="58">
        <v>0</v>
      </c>
      <c r="D47" s="317">
        <v>168</v>
      </c>
      <c r="E47" s="58">
        <v>107</v>
      </c>
      <c r="F47" s="317">
        <v>2012</v>
      </c>
      <c r="G47" s="58">
        <v>4987</v>
      </c>
      <c r="H47" s="317">
        <v>2532</v>
      </c>
      <c r="I47" s="317">
        <v>0</v>
      </c>
      <c r="J47" s="472">
        <v>0</v>
      </c>
      <c r="K47" s="473">
        <v>0</v>
      </c>
      <c r="L47" s="58">
        <v>7</v>
      </c>
      <c r="M47" s="317">
        <v>203</v>
      </c>
      <c r="N47" s="58">
        <v>0</v>
      </c>
      <c r="O47" s="317">
        <v>104</v>
      </c>
      <c r="P47" s="317">
        <v>0</v>
      </c>
      <c r="Q47" s="317">
        <v>10210</v>
      </c>
      <c r="R47" s="58">
        <v>-263</v>
      </c>
      <c r="S47" s="317">
        <v>27</v>
      </c>
      <c r="T47" s="58">
        <v>0</v>
      </c>
      <c r="U47" s="317">
        <v>371</v>
      </c>
      <c r="V47" s="317">
        <v>391</v>
      </c>
      <c r="W47" s="58">
        <v>-2043</v>
      </c>
      <c r="X47" s="317">
        <v>-4383</v>
      </c>
      <c r="Y47" s="58">
        <v>14992</v>
      </c>
      <c r="Z47" s="485"/>
      <c r="AA47" s="58"/>
      <c r="AB47" s="58"/>
    </row>
    <row r="48" spans="1:28">
      <c r="A48" s="59" t="s">
        <v>2350</v>
      </c>
      <c r="B48" s="317">
        <v>327</v>
      </c>
      <c r="C48" s="58">
        <v>814</v>
      </c>
      <c r="D48" s="317">
        <v>208</v>
      </c>
      <c r="E48" s="58">
        <v>68</v>
      </c>
      <c r="F48" s="317">
        <v>1579</v>
      </c>
      <c r="G48" s="58">
        <v>2792</v>
      </c>
      <c r="H48" s="317">
        <v>1862</v>
      </c>
      <c r="I48" s="317">
        <v>0</v>
      </c>
      <c r="J48" s="472">
        <v>0</v>
      </c>
      <c r="K48" s="473">
        <v>0</v>
      </c>
      <c r="L48" s="58">
        <v>0</v>
      </c>
      <c r="M48" s="317">
        <v>253</v>
      </c>
      <c r="N48" s="58">
        <v>264</v>
      </c>
      <c r="O48" s="317">
        <v>0</v>
      </c>
      <c r="P48" s="317">
        <v>0</v>
      </c>
      <c r="Q48" s="317">
        <v>3916</v>
      </c>
      <c r="R48" s="58">
        <v>0</v>
      </c>
      <c r="S48" s="317">
        <v>230</v>
      </c>
      <c r="T48" s="58">
        <v>253</v>
      </c>
      <c r="U48" s="317">
        <v>1070</v>
      </c>
      <c r="V48" s="317">
        <v>773</v>
      </c>
      <c r="W48" s="58">
        <v>-304</v>
      </c>
      <c r="X48" s="317">
        <v>749</v>
      </c>
      <c r="Y48" s="58">
        <v>14854</v>
      </c>
      <c r="Z48" s="485"/>
      <c r="AA48" s="58"/>
      <c r="AB48" s="58"/>
    </row>
    <row r="49" spans="1:28">
      <c r="A49" s="59" t="s">
        <v>2351</v>
      </c>
      <c r="B49" s="317">
        <v>13907</v>
      </c>
      <c r="C49" s="58">
        <v>1360</v>
      </c>
      <c r="D49" s="317">
        <v>3567</v>
      </c>
      <c r="E49" s="58">
        <v>2299</v>
      </c>
      <c r="F49" s="317">
        <v>99040</v>
      </c>
      <c r="G49" s="58">
        <v>27922</v>
      </c>
      <c r="H49" s="317">
        <v>11148</v>
      </c>
      <c r="I49" s="317">
        <v>0</v>
      </c>
      <c r="J49" s="472">
        <v>0</v>
      </c>
      <c r="K49" s="473">
        <v>0</v>
      </c>
      <c r="L49" s="58">
        <v>0</v>
      </c>
      <c r="M49" s="317">
        <v>4672</v>
      </c>
      <c r="N49" s="58">
        <v>71</v>
      </c>
      <c r="O49" s="317">
        <v>434</v>
      </c>
      <c r="P49" s="317">
        <v>0</v>
      </c>
      <c r="Q49" s="317">
        <v>80000</v>
      </c>
      <c r="R49" s="58">
        <v>0</v>
      </c>
      <c r="S49" s="317">
        <v>4235</v>
      </c>
      <c r="T49" s="58">
        <v>0</v>
      </c>
      <c r="U49" s="317">
        <v>1183</v>
      </c>
      <c r="V49" s="317">
        <v>16558</v>
      </c>
      <c r="W49" s="58">
        <v>0</v>
      </c>
      <c r="X49" s="317">
        <v>299</v>
      </c>
      <c r="Y49" s="58">
        <v>266695</v>
      </c>
      <c r="Z49" s="485"/>
      <c r="AA49" s="58"/>
      <c r="AB49" s="58"/>
    </row>
    <row r="50" spans="1:28">
      <c r="A50" s="61" t="s">
        <v>1619</v>
      </c>
      <c r="B50" s="478">
        <v>273948</v>
      </c>
      <c r="C50" s="478">
        <v>70674</v>
      </c>
      <c r="D50" s="478">
        <v>92074</v>
      </c>
      <c r="E50" s="478">
        <v>67972</v>
      </c>
      <c r="F50" s="478">
        <v>915627</v>
      </c>
      <c r="G50" s="478">
        <v>432499</v>
      </c>
      <c r="H50" s="478">
        <v>188812</v>
      </c>
      <c r="I50" s="478">
        <v>30927</v>
      </c>
      <c r="J50" s="478">
        <v>3524</v>
      </c>
      <c r="K50" s="478">
        <v>80063</v>
      </c>
      <c r="L50" s="478">
        <v>12164</v>
      </c>
      <c r="M50" s="478">
        <v>42983</v>
      </c>
      <c r="N50" s="478">
        <v>48305</v>
      </c>
      <c r="O50" s="478">
        <v>86382</v>
      </c>
      <c r="P50" s="478">
        <v>0</v>
      </c>
      <c r="Q50" s="478">
        <v>862172</v>
      </c>
      <c r="R50" s="478">
        <v>-17407</v>
      </c>
      <c r="S50" s="478">
        <v>59791</v>
      </c>
      <c r="T50" s="478">
        <v>30164</v>
      </c>
      <c r="U50" s="478">
        <v>154556</v>
      </c>
      <c r="V50" s="478">
        <v>137272</v>
      </c>
      <c r="W50" s="478">
        <v>-40369</v>
      </c>
      <c r="X50" s="478">
        <v>144590</v>
      </c>
      <c r="Y50" s="490">
        <v>3676723</v>
      </c>
      <c r="Z50" s="485"/>
      <c r="AA50" s="58"/>
      <c r="AB50" s="58"/>
    </row>
    <row r="51" spans="1:28">
      <c r="A51" s="62" t="s">
        <v>243</v>
      </c>
      <c r="B51" s="317">
        <v>-119</v>
      </c>
      <c r="C51" s="317">
        <v>0</v>
      </c>
      <c r="D51" s="317">
        <v>510</v>
      </c>
      <c r="E51" s="317">
        <v>3109</v>
      </c>
      <c r="F51" s="317">
        <v>4563</v>
      </c>
      <c r="G51" s="317">
        <v>416</v>
      </c>
      <c r="H51" s="317">
        <v>0</v>
      </c>
      <c r="I51" s="317">
        <v>34840</v>
      </c>
      <c r="J51" s="473">
        <v>0</v>
      </c>
      <c r="K51" s="473">
        <v>7842</v>
      </c>
      <c r="L51" s="317">
        <v>0</v>
      </c>
      <c r="M51" s="317">
        <v>369</v>
      </c>
      <c r="N51" s="317">
        <v>1310</v>
      </c>
      <c r="O51" s="317">
        <v>0</v>
      </c>
      <c r="P51" s="317">
        <v>1684</v>
      </c>
      <c r="Q51" s="317">
        <v>20000</v>
      </c>
      <c r="R51" s="317">
        <v>0</v>
      </c>
      <c r="S51" s="317">
        <v>570</v>
      </c>
      <c r="T51" s="317">
        <v>0</v>
      </c>
      <c r="U51" s="317">
        <v>8663</v>
      </c>
      <c r="V51" s="317">
        <v>515</v>
      </c>
      <c r="W51" s="317">
        <v>0</v>
      </c>
      <c r="X51" s="317">
        <v>2471</v>
      </c>
      <c r="Y51" s="485">
        <v>86743</v>
      </c>
      <c r="Z51" s="485"/>
      <c r="AA51" s="58"/>
      <c r="AB51" s="58"/>
    </row>
    <row r="52" spans="1:28">
      <c r="A52" s="59" t="s">
        <v>2352</v>
      </c>
      <c r="B52" s="317">
        <v>836</v>
      </c>
      <c r="C52" s="58">
        <v>0</v>
      </c>
      <c r="D52" s="317">
        <v>144</v>
      </c>
      <c r="E52" s="58">
        <v>1168</v>
      </c>
      <c r="F52" s="317">
        <v>4004</v>
      </c>
      <c r="G52" s="58">
        <v>1065</v>
      </c>
      <c r="H52" s="317">
        <v>0</v>
      </c>
      <c r="I52" s="317">
        <v>32493</v>
      </c>
      <c r="J52" s="472">
        <v>854</v>
      </c>
      <c r="K52" s="473">
        <v>54936</v>
      </c>
      <c r="L52" s="58">
        <v>0</v>
      </c>
      <c r="M52" s="317">
        <v>613</v>
      </c>
      <c r="N52" s="58">
        <v>1538</v>
      </c>
      <c r="O52" s="317">
        <v>0</v>
      </c>
      <c r="P52" s="317">
        <v>0</v>
      </c>
      <c r="Q52" s="317">
        <v>2400</v>
      </c>
      <c r="R52" s="58">
        <v>0</v>
      </c>
      <c r="S52" s="317">
        <v>1200</v>
      </c>
      <c r="T52" s="58">
        <v>0</v>
      </c>
      <c r="U52" s="317">
        <v>0</v>
      </c>
      <c r="V52" s="317">
        <v>813</v>
      </c>
      <c r="W52" s="58">
        <v>50</v>
      </c>
      <c r="X52" s="317">
        <v>4770</v>
      </c>
      <c r="Y52" s="58">
        <v>106884</v>
      </c>
      <c r="Z52" s="485"/>
      <c r="AA52" s="58"/>
      <c r="AB52" s="58"/>
    </row>
    <row r="53" spans="1:28">
      <c r="A53" s="59" t="s">
        <v>244</v>
      </c>
      <c r="B53" s="317">
        <v>388</v>
      </c>
      <c r="C53" s="58">
        <v>1188</v>
      </c>
      <c r="D53" s="317">
        <v>622</v>
      </c>
      <c r="E53" s="58">
        <v>2465</v>
      </c>
      <c r="F53" s="317">
        <v>37975</v>
      </c>
      <c r="G53" s="58">
        <v>6933</v>
      </c>
      <c r="H53" s="317">
        <v>0</v>
      </c>
      <c r="I53" s="317">
        <v>477512</v>
      </c>
      <c r="J53" s="472">
        <v>25837</v>
      </c>
      <c r="K53" s="473">
        <v>628443</v>
      </c>
      <c r="L53" s="58">
        <v>0</v>
      </c>
      <c r="M53" s="317">
        <v>3301</v>
      </c>
      <c r="N53" s="58">
        <v>3223</v>
      </c>
      <c r="O53" s="317">
        <v>78671</v>
      </c>
      <c r="P53" s="317">
        <v>433</v>
      </c>
      <c r="Q53" s="317">
        <v>65000</v>
      </c>
      <c r="R53" s="58">
        <v>0</v>
      </c>
      <c r="S53" s="317">
        <v>8208</v>
      </c>
      <c r="T53" s="58">
        <v>3781</v>
      </c>
      <c r="U53" s="317">
        <v>24530</v>
      </c>
      <c r="V53" s="317">
        <v>23113</v>
      </c>
      <c r="W53" s="58">
        <v>0</v>
      </c>
      <c r="X53" s="317">
        <v>72883</v>
      </c>
      <c r="Y53" s="58">
        <v>1464506</v>
      </c>
      <c r="Z53" s="485"/>
      <c r="AA53" s="58"/>
      <c r="AB53" s="58"/>
    </row>
    <row r="54" spans="1:28">
      <c r="A54" s="59" t="s">
        <v>245</v>
      </c>
      <c r="B54" s="317">
        <v>1010</v>
      </c>
      <c r="C54" s="58">
        <v>0</v>
      </c>
      <c r="D54" s="317">
        <v>218</v>
      </c>
      <c r="E54" s="58">
        <v>939</v>
      </c>
      <c r="F54" s="317">
        <v>42</v>
      </c>
      <c r="G54" s="58">
        <v>0</v>
      </c>
      <c r="H54" s="317">
        <v>0</v>
      </c>
      <c r="I54" s="317">
        <v>9485</v>
      </c>
      <c r="J54" s="472">
        <v>1733</v>
      </c>
      <c r="K54" s="473">
        <v>6660</v>
      </c>
      <c r="L54" s="58">
        <v>0</v>
      </c>
      <c r="M54" s="317">
        <v>225</v>
      </c>
      <c r="N54" s="58">
        <v>551</v>
      </c>
      <c r="O54" s="317">
        <v>99</v>
      </c>
      <c r="P54" s="317">
        <v>82</v>
      </c>
      <c r="Q54" s="317">
        <v>20000</v>
      </c>
      <c r="R54" s="58">
        <v>-8200</v>
      </c>
      <c r="S54" s="317">
        <v>204</v>
      </c>
      <c r="T54" s="58">
        <v>100</v>
      </c>
      <c r="U54" s="317">
        <v>493</v>
      </c>
      <c r="V54" s="317">
        <v>398</v>
      </c>
      <c r="W54" s="58">
        <v>-65</v>
      </c>
      <c r="X54" s="317">
        <v>879</v>
      </c>
      <c r="Y54" s="58">
        <v>34853</v>
      </c>
      <c r="Z54" s="485"/>
      <c r="AA54" s="58"/>
      <c r="AB54" s="58"/>
    </row>
    <row r="55" spans="1:28">
      <c r="A55" s="60" t="s">
        <v>2353</v>
      </c>
      <c r="B55" s="317">
        <v>2582</v>
      </c>
      <c r="C55" s="58">
        <v>0</v>
      </c>
      <c r="D55" s="317">
        <v>503</v>
      </c>
      <c r="E55" s="58">
        <v>7829</v>
      </c>
      <c r="F55" s="317">
        <v>4892</v>
      </c>
      <c r="G55" s="58">
        <v>1081</v>
      </c>
      <c r="H55" s="317">
        <v>0</v>
      </c>
      <c r="I55" s="317">
        <v>91304</v>
      </c>
      <c r="J55" s="472">
        <v>1969</v>
      </c>
      <c r="K55" s="473">
        <v>49395</v>
      </c>
      <c r="L55" s="58">
        <v>465</v>
      </c>
      <c r="M55" s="317">
        <v>1000</v>
      </c>
      <c r="N55" s="58">
        <v>5835</v>
      </c>
      <c r="O55" s="317">
        <v>2015</v>
      </c>
      <c r="P55" s="317">
        <v>0</v>
      </c>
      <c r="Q55" s="317">
        <v>9500</v>
      </c>
      <c r="R55" s="58">
        <v>0</v>
      </c>
      <c r="S55" s="317">
        <v>1190</v>
      </c>
      <c r="T55" s="58">
        <v>0</v>
      </c>
      <c r="U55" s="317">
        <v>0</v>
      </c>
      <c r="V55" s="317">
        <v>679</v>
      </c>
      <c r="W55" s="58">
        <v>0</v>
      </c>
      <c r="X55" s="317">
        <v>10884</v>
      </c>
      <c r="Y55" s="58">
        <v>191123</v>
      </c>
      <c r="Z55" s="485"/>
      <c r="AA55" s="58"/>
      <c r="AB55" s="58"/>
    </row>
    <row r="56" spans="1:28">
      <c r="A56" s="59" t="s">
        <v>246</v>
      </c>
      <c r="B56" s="479">
        <v>1592</v>
      </c>
      <c r="C56" s="540">
        <v>62</v>
      </c>
      <c r="D56" s="479">
        <v>259</v>
      </c>
      <c r="E56" s="540">
        <v>2362</v>
      </c>
      <c r="F56" s="479">
        <v>6822</v>
      </c>
      <c r="G56" s="540">
        <v>1742</v>
      </c>
      <c r="H56" s="479">
        <v>0</v>
      </c>
      <c r="I56" s="479">
        <v>25736</v>
      </c>
      <c r="J56" s="541">
        <v>580</v>
      </c>
      <c r="K56" s="480">
        <v>15084</v>
      </c>
      <c r="L56" s="540">
        <v>0</v>
      </c>
      <c r="M56" s="479">
        <v>926</v>
      </c>
      <c r="N56" s="540">
        <v>26</v>
      </c>
      <c r="O56" s="479">
        <v>0</v>
      </c>
      <c r="P56" s="479">
        <v>218</v>
      </c>
      <c r="Q56" s="479">
        <v>20000</v>
      </c>
      <c r="R56" s="540">
        <v>0</v>
      </c>
      <c r="S56" s="479">
        <v>2979</v>
      </c>
      <c r="T56" s="540">
        <v>0</v>
      </c>
      <c r="U56" s="479">
        <v>5235</v>
      </c>
      <c r="V56" s="479">
        <v>1228</v>
      </c>
      <c r="W56" s="540">
        <v>0</v>
      </c>
      <c r="X56" s="479">
        <v>21224</v>
      </c>
      <c r="Y56" s="540">
        <v>106075</v>
      </c>
      <c r="Z56" s="485"/>
      <c r="AA56" s="58"/>
      <c r="AB56" s="58"/>
    </row>
    <row r="57" spans="1:28">
      <c r="A57" s="59" t="s">
        <v>2354</v>
      </c>
      <c r="B57" s="317">
        <v>-852</v>
      </c>
      <c r="C57" s="58">
        <v>52</v>
      </c>
      <c r="D57" s="317">
        <v>104</v>
      </c>
      <c r="E57" s="58">
        <v>1585</v>
      </c>
      <c r="F57" s="317">
        <v>6523</v>
      </c>
      <c r="G57" s="58">
        <v>3062</v>
      </c>
      <c r="H57" s="317">
        <v>0</v>
      </c>
      <c r="I57" s="317">
        <v>14627</v>
      </c>
      <c r="J57" s="472">
        <v>67</v>
      </c>
      <c r="K57" s="473">
        <v>4490</v>
      </c>
      <c r="L57" s="58">
        <v>0</v>
      </c>
      <c r="M57" s="317">
        <v>347</v>
      </c>
      <c r="N57" s="58">
        <v>0</v>
      </c>
      <c r="O57" s="317">
        <v>5</v>
      </c>
      <c r="P57" s="317">
        <v>0</v>
      </c>
      <c r="Q57" s="317">
        <v>1600</v>
      </c>
      <c r="R57" s="58">
        <v>0</v>
      </c>
      <c r="S57" s="317">
        <v>25</v>
      </c>
      <c r="T57" s="58">
        <v>0</v>
      </c>
      <c r="U57" s="317">
        <v>466</v>
      </c>
      <c r="V57" s="317">
        <v>2386</v>
      </c>
      <c r="W57" s="58">
        <v>-1590</v>
      </c>
      <c r="X57" s="317">
        <v>-727</v>
      </c>
      <c r="Y57" s="58">
        <v>32170</v>
      </c>
      <c r="Z57" s="485"/>
      <c r="AA57" s="58"/>
      <c r="AB57" s="58"/>
    </row>
    <row r="58" spans="1:28">
      <c r="A58" s="59" t="s">
        <v>2355</v>
      </c>
      <c r="B58" s="317">
        <v>218</v>
      </c>
      <c r="C58" s="58">
        <v>0</v>
      </c>
      <c r="D58" s="317">
        <v>546</v>
      </c>
      <c r="E58" s="58">
        <v>1</v>
      </c>
      <c r="F58" s="317">
        <v>1748</v>
      </c>
      <c r="G58" s="58">
        <v>0</v>
      </c>
      <c r="H58" s="317">
        <v>0</v>
      </c>
      <c r="I58" s="317">
        <v>661</v>
      </c>
      <c r="J58" s="472">
        <v>250</v>
      </c>
      <c r="K58" s="473">
        <v>764</v>
      </c>
      <c r="L58" s="58">
        <v>0</v>
      </c>
      <c r="M58" s="317">
        <v>60</v>
      </c>
      <c r="N58" s="58">
        <v>1897</v>
      </c>
      <c r="O58" s="317">
        <v>0</v>
      </c>
      <c r="P58" s="317">
        <v>0</v>
      </c>
      <c r="Q58" s="317">
        <v>7000</v>
      </c>
      <c r="R58" s="58">
        <v>0</v>
      </c>
      <c r="S58" s="317">
        <v>220</v>
      </c>
      <c r="T58" s="58">
        <v>629</v>
      </c>
      <c r="U58" s="317">
        <v>0</v>
      </c>
      <c r="V58" s="317">
        <v>185</v>
      </c>
      <c r="W58" s="58">
        <v>0</v>
      </c>
      <c r="X58" s="317">
        <v>4565</v>
      </c>
      <c r="Y58" s="58">
        <v>18744</v>
      </c>
      <c r="Z58" s="485"/>
      <c r="AA58" s="58"/>
      <c r="AB58" s="58"/>
    </row>
    <row r="59" spans="1:28">
      <c r="A59" s="59" t="s">
        <v>434</v>
      </c>
      <c r="B59" s="317">
        <v>830</v>
      </c>
      <c r="C59" s="58">
        <v>0</v>
      </c>
      <c r="D59" s="317">
        <v>1600</v>
      </c>
      <c r="E59" s="58">
        <v>3241</v>
      </c>
      <c r="F59" s="317">
        <v>1171</v>
      </c>
      <c r="G59" s="58">
        <v>60</v>
      </c>
      <c r="H59" s="317">
        <v>0</v>
      </c>
      <c r="I59" s="317">
        <v>269265</v>
      </c>
      <c r="J59" s="472">
        <v>482</v>
      </c>
      <c r="K59" s="473">
        <v>0</v>
      </c>
      <c r="L59" s="58">
        <v>0</v>
      </c>
      <c r="M59" s="317">
        <v>3954</v>
      </c>
      <c r="N59" s="58">
        <v>0</v>
      </c>
      <c r="O59" s="317">
        <v>3432</v>
      </c>
      <c r="P59" s="317">
        <v>310</v>
      </c>
      <c r="Q59" s="317">
        <v>74525</v>
      </c>
      <c r="R59" s="58">
        <v>0</v>
      </c>
      <c r="S59" s="317">
        <v>1</v>
      </c>
      <c r="T59" s="58">
        <v>11</v>
      </c>
      <c r="U59" s="317">
        <v>0</v>
      </c>
      <c r="V59" s="317">
        <v>5072</v>
      </c>
      <c r="W59" s="58">
        <v>-46265</v>
      </c>
      <c r="X59" s="317">
        <v>-10632</v>
      </c>
      <c r="Y59" s="58">
        <v>307057</v>
      </c>
      <c r="Z59" s="485"/>
      <c r="AA59" s="58"/>
      <c r="AB59" s="58"/>
    </row>
    <row r="60" spans="1:28">
      <c r="A60" s="60" t="s">
        <v>2356</v>
      </c>
      <c r="B60" s="474">
        <v>204</v>
      </c>
      <c r="C60" s="475">
        <v>993</v>
      </c>
      <c r="D60" s="474">
        <v>221</v>
      </c>
      <c r="E60" s="475">
        <v>410</v>
      </c>
      <c r="F60" s="474">
        <v>4318</v>
      </c>
      <c r="G60" s="475">
        <v>1304</v>
      </c>
      <c r="H60" s="474">
        <v>0</v>
      </c>
      <c r="I60" s="474">
        <v>12434</v>
      </c>
      <c r="J60" s="476">
        <v>60</v>
      </c>
      <c r="K60" s="477">
        <v>3604</v>
      </c>
      <c r="L60" s="475">
        <v>0</v>
      </c>
      <c r="M60" s="474">
        <v>374</v>
      </c>
      <c r="N60" s="475">
        <v>126</v>
      </c>
      <c r="O60" s="474">
        <v>14</v>
      </c>
      <c r="P60" s="474">
        <v>0</v>
      </c>
      <c r="Q60" s="474">
        <v>7685</v>
      </c>
      <c r="R60" s="475">
        <v>0</v>
      </c>
      <c r="S60" s="474">
        <v>211</v>
      </c>
      <c r="T60" s="475">
        <v>0</v>
      </c>
      <c r="U60" s="474">
        <v>1</v>
      </c>
      <c r="V60" s="474">
        <v>606</v>
      </c>
      <c r="W60" s="475">
        <v>0</v>
      </c>
      <c r="X60" s="474">
        <v>-1999</v>
      </c>
      <c r="Y60" s="475">
        <v>30566</v>
      </c>
      <c r="Z60" s="485"/>
      <c r="AA60" s="58"/>
      <c r="AB60" s="58"/>
    </row>
    <row r="61" spans="1:28">
      <c r="A61" s="59" t="s">
        <v>247</v>
      </c>
      <c r="B61" s="317">
        <v>100</v>
      </c>
      <c r="C61" s="58">
        <v>0</v>
      </c>
      <c r="D61" s="317">
        <v>143</v>
      </c>
      <c r="E61" s="58">
        <v>1674</v>
      </c>
      <c r="F61" s="317">
        <v>151</v>
      </c>
      <c r="G61" s="58">
        <v>144</v>
      </c>
      <c r="H61" s="317">
        <v>0</v>
      </c>
      <c r="I61" s="317">
        <v>18746</v>
      </c>
      <c r="J61" s="472">
        <v>0</v>
      </c>
      <c r="K61" s="473">
        <v>1181</v>
      </c>
      <c r="L61" s="58">
        <v>0</v>
      </c>
      <c r="M61" s="317">
        <v>165</v>
      </c>
      <c r="N61" s="58">
        <v>0</v>
      </c>
      <c r="O61" s="317">
        <v>27</v>
      </c>
      <c r="P61" s="317">
        <v>194</v>
      </c>
      <c r="Q61" s="317">
        <v>21200</v>
      </c>
      <c r="R61" s="58">
        <v>-10000</v>
      </c>
      <c r="S61" s="317">
        <v>225</v>
      </c>
      <c r="T61" s="58">
        <v>0</v>
      </c>
      <c r="U61" s="317">
        <v>4329</v>
      </c>
      <c r="V61" s="317">
        <v>300</v>
      </c>
      <c r="W61" s="58">
        <v>0</v>
      </c>
      <c r="X61" s="317">
        <v>-2917</v>
      </c>
      <c r="Y61" s="58">
        <v>35662</v>
      </c>
      <c r="Z61" s="485"/>
      <c r="AA61" s="58"/>
      <c r="AB61" s="58"/>
    </row>
    <row r="62" spans="1:28">
      <c r="A62" s="59" t="s">
        <v>2357</v>
      </c>
      <c r="B62" s="317">
        <v>27</v>
      </c>
      <c r="C62" s="58">
        <v>0</v>
      </c>
      <c r="D62" s="317">
        <v>37</v>
      </c>
      <c r="E62" s="58">
        <v>43</v>
      </c>
      <c r="F62" s="317">
        <v>21</v>
      </c>
      <c r="G62" s="58">
        <v>51</v>
      </c>
      <c r="H62" s="317">
        <v>0</v>
      </c>
      <c r="I62" s="317">
        <v>4277</v>
      </c>
      <c r="J62" s="472">
        <v>756</v>
      </c>
      <c r="K62" s="473">
        <v>5249</v>
      </c>
      <c r="L62" s="58">
        <v>0</v>
      </c>
      <c r="M62" s="317">
        <v>17</v>
      </c>
      <c r="N62" s="58">
        <v>1</v>
      </c>
      <c r="O62" s="317">
        <v>84</v>
      </c>
      <c r="P62" s="317">
        <v>0</v>
      </c>
      <c r="Q62" s="317">
        <v>3000</v>
      </c>
      <c r="R62" s="58">
        <v>0</v>
      </c>
      <c r="S62" s="317">
        <v>6</v>
      </c>
      <c r="T62" s="58">
        <v>0</v>
      </c>
      <c r="U62" s="317">
        <v>0</v>
      </c>
      <c r="V62" s="317">
        <v>667</v>
      </c>
      <c r="W62" s="58">
        <v>-2811</v>
      </c>
      <c r="X62" s="317">
        <v>-45</v>
      </c>
      <c r="Y62" s="58">
        <v>11380</v>
      </c>
      <c r="Z62" s="485"/>
      <c r="AA62" s="58"/>
      <c r="AB62" s="58"/>
    </row>
    <row r="63" spans="1:28">
      <c r="A63" s="59" t="s">
        <v>248</v>
      </c>
      <c r="B63" s="317">
        <v>92.786437110999998</v>
      </c>
      <c r="C63" s="58">
        <v>0</v>
      </c>
      <c r="D63" s="317">
        <v>1930.9704945399999</v>
      </c>
      <c r="E63" s="58">
        <v>50.768375914000003</v>
      </c>
      <c r="F63" s="317">
        <v>3079.6011987220004</v>
      </c>
      <c r="G63" s="58">
        <v>0</v>
      </c>
      <c r="H63" s="317">
        <v>0</v>
      </c>
      <c r="I63" s="317">
        <v>24762.440481448</v>
      </c>
      <c r="J63" s="472">
        <v>314.37545601199997</v>
      </c>
      <c r="K63" s="473">
        <v>2382.8281088459999</v>
      </c>
      <c r="L63" s="58">
        <v>0</v>
      </c>
      <c r="M63" s="317">
        <v>405.09628400600002</v>
      </c>
      <c r="N63" s="58">
        <v>0</v>
      </c>
      <c r="O63" s="317">
        <v>5.2868587549999999</v>
      </c>
      <c r="P63" s="317">
        <v>1787.374274601</v>
      </c>
      <c r="Q63" s="317">
        <v>20000</v>
      </c>
      <c r="R63" s="58">
        <v>-10000</v>
      </c>
      <c r="S63" s="317">
        <v>896.59903436299999</v>
      </c>
      <c r="T63" s="58">
        <v>0</v>
      </c>
      <c r="U63" s="317">
        <v>1418.1241785310001</v>
      </c>
      <c r="V63" s="317">
        <v>2516.210298345</v>
      </c>
      <c r="W63" s="58">
        <v>0</v>
      </c>
      <c r="X63" s="317">
        <v>-3489.5532633890002</v>
      </c>
      <c r="Y63" s="58">
        <v>46152.908217804994</v>
      </c>
      <c r="Z63" s="485"/>
      <c r="AA63" s="58"/>
      <c r="AB63" s="58"/>
    </row>
    <row r="64" spans="1:28">
      <c r="A64" s="59" t="s">
        <v>2358</v>
      </c>
      <c r="B64" s="317">
        <v>130</v>
      </c>
      <c r="C64" s="58">
        <v>0</v>
      </c>
      <c r="D64" s="317">
        <v>231</v>
      </c>
      <c r="E64" s="58">
        <v>168</v>
      </c>
      <c r="F64" s="317">
        <v>904</v>
      </c>
      <c r="G64" s="58">
        <v>58</v>
      </c>
      <c r="H64" s="317">
        <v>0</v>
      </c>
      <c r="I64" s="317">
        <v>67809</v>
      </c>
      <c r="J64" s="472">
        <v>571</v>
      </c>
      <c r="K64" s="473">
        <v>19601</v>
      </c>
      <c r="L64" s="58">
        <v>0</v>
      </c>
      <c r="M64" s="317">
        <v>116</v>
      </c>
      <c r="N64" s="58">
        <v>1840</v>
      </c>
      <c r="O64" s="317">
        <v>332</v>
      </c>
      <c r="P64" s="317">
        <v>0</v>
      </c>
      <c r="Q64" s="317">
        <v>6000</v>
      </c>
      <c r="R64" s="58">
        <v>0</v>
      </c>
      <c r="S64" s="317">
        <v>783</v>
      </c>
      <c r="T64" s="58">
        <v>0</v>
      </c>
      <c r="U64" s="317">
        <v>163</v>
      </c>
      <c r="V64" s="317">
        <v>65</v>
      </c>
      <c r="W64" s="58">
        <v>0</v>
      </c>
      <c r="X64" s="317">
        <v>4535</v>
      </c>
      <c r="Y64" s="58">
        <v>103306</v>
      </c>
      <c r="Z64" s="485"/>
      <c r="AA64" s="58"/>
      <c r="AB64" s="58"/>
    </row>
    <row r="65" spans="1:28">
      <c r="A65" s="60" t="s">
        <v>2359</v>
      </c>
      <c r="B65" s="317">
        <v>23</v>
      </c>
      <c r="C65" s="58">
        <v>0</v>
      </c>
      <c r="D65" s="317">
        <v>1262</v>
      </c>
      <c r="E65" s="58">
        <v>338</v>
      </c>
      <c r="F65" s="317">
        <v>70</v>
      </c>
      <c r="G65" s="58">
        <v>12</v>
      </c>
      <c r="H65" s="317">
        <v>0</v>
      </c>
      <c r="I65" s="317">
        <v>3142</v>
      </c>
      <c r="J65" s="472">
        <v>221</v>
      </c>
      <c r="K65" s="473">
        <v>4723</v>
      </c>
      <c r="L65" s="58">
        <v>0</v>
      </c>
      <c r="M65" s="317">
        <v>118</v>
      </c>
      <c r="N65" s="58">
        <v>0</v>
      </c>
      <c r="O65" s="317">
        <v>0</v>
      </c>
      <c r="P65" s="317">
        <v>0</v>
      </c>
      <c r="Q65" s="317">
        <v>1600</v>
      </c>
      <c r="R65" s="58">
        <v>0</v>
      </c>
      <c r="S65" s="317">
        <v>354</v>
      </c>
      <c r="T65" s="58">
        <v>0</v>
      </c>
      <c r="U65" s="317">
        <v>1514</v>
      </c>
      <c r="V65" s="317">
        <v>36</v>
      </c>
      <c r="W65" s="58">
        <v>0</v>
      </c>
      <c r="X65" s="317">
        <v>1903</v>
      </c>
      <c r="Y65" s="58">
        <v>15316</v>
      </c>
      <c r="Z65" s="485"/>
      <c r="AA65" s="58"/>
      <c r="AB65" s="58"/>
    </row>
    <row r="66" spans="1:28">
      <c r="A66" s="59" t="s">
        <v>658</v>
      </c>
      <c r="B66" s="479">
        <v>0</v>
      </c>
      <c r="C66" s="540">
        <v>0</v>
      </c>
      <c r="D66" s="479">
        <v>0</v>
      </c>
      <c r="E66" s="540">
        <v>0</v>
      </c>
      <c r="F66" s="479">
        <v>0</v>
      </c>
      <c r="G66" s="540">
        <v>0</v>
      </c>
      <c r="H66" s="479">
        <v>0</v>
      </c>
      <c r="I66" s="479">
        <v>0</v>
      </c>
      <c r="J66" s="541">
        <v>0</v>
      </c>
      <c r="K66" s="480">
        <v>0</v>
      </c>
      <c r="L66" s="540">
        <v>0</v>
      </c>
      <c r="M66" s="479">
        <v>0</v>
      </c>
      <c r="N66" s="540">
        <v>0</v>
      </c>
      <c r="O66" s="479">
        <v>0</v>
      </c>
      <c r="P66" s="479">
        <v>0</v>
      </c>
      <c r="Q66" s="479">
        <v>0</v>
      </c>
      <c r="R66" s="540">
        <v>0</v>
      </c>
      <c r="S66" s="479">
        <v>0</v>
      </c>
      <c r="T66" s="540">
        <v>0</v>
      </c>
      <c r="U66" s="479">
        <v>0</v>
      </c>
      <c r="V66" s="479">
        <v>0</v>
      </c>
      <c r="W66" s="540">
        <v>0</v>
      </c>
      <c r="X66" s="479">
        <v>0</v>
      </c>
      <c r="Y66" s="540">
        <v>0</v>
      </c>
      <c r="Z66" s="485"/>
      <c r="AA66" s="58"/>
      <c r="AB66" s="58"/>
    </row>
    <row r="67" spans="1:28">
      <c r="A67" s="59" t="s">
        <v>659</v>
      </c>
      <c r="B67" s="317">
        <v>2022</v>
      </c>
      <c r="C67" s="58">
        <v>21</v>
      </c>
      <c r="D67" s="317">
        <v>1438</v>
      </c>
      <c r="E67" s="58">
        <v>2787</v>
      </c>
      <c r="F67" s="317">
        <v>4886</v>
      </c>
      <c r="G67" s="58">
        <v>1610</v>
      </c>
      <c r="H67" s="317">
        <v>0</v>
      </c>
      <c r="I67" s="317">
        <v>28990</v>
      </c>
      <c r="J67" s="472">
        <v>78</v>
      </c>
      <c r="K67" s="473">
        <v>0</v>
      </c>
      <c r="L67" s="58">
        <v>0</v>
      </c>
      <c r="M67" s="317">
        <v>353</v>
      </c>
      <c r="N67" s="58">
        <v>6</v>
      </c>
      <c r="O67" s="317">
        <v>0</v>
      </c>
      <c r="P67" s="317">
        <v>0</v>
      </c>
      <c r="Q67" s="317">
        <v>15000</v>
      </c>
      <c r="R67" s="58">
        <v>-2928</v>
      </c>
      <c r="S67" s="317">
        <v>238</v>
      </c>
      <c r="T67" s="58">
        <v>0</v>
      </c>
      <c r="U67" s="317">
        <v>0</v>
      </c>
      <c r="V67" s="317">
        <v>82</v>
      </c>
      <c r="W67" s="58">
        <v>0</v>
      </c>
      <c r="X67" s="317">
        <v>2381</v>
      </c>
      <c r="Y67" s="58">
        <v>56964</v>
      </c>
      <c r="Z67" s="485"/>
      <c r="AA67" s="58"/>
      <c r="AB67" s="58"/>
    </row>
    <row r="68" spans="1:28">
      <c r="A68" s="59" t="s">
        <v>249</v>
      </c>
      <c r="B68" s="317">
        <v>880</v>
      </c>
      <c r="C68" s="58">
        <v>14244</v>
      </c>
      <c r="D68" s="317">
        <v>19294.071949999998</v>
      </c>
      <c r="E68" s="58">
        <v>13938.458555512043</v>
      </c>
      <c r="F68" s="317">
        <v>35453</v>
      </c>
      <c r="G68" s="58">
        <v>1770</v>
      </c>
      <c r="H68" s="317">
        <v>0</v>
      </c>
      <c r="I68" s="317">
        <v>253131</v>
      </c>
      <c r="J68" s="472">
        <v>2887</v>
      </c>
      <c r="K68" s="473">
        <v>0</v>
      </c>
      <c r="L68" s="58">
        <v>0</v>
      </c>
      <c r="M68" s="317">
        <v>2883</v>
      </c>
      <c r="N68" s="58">
        <v>2476</v>
      </c>
      <c r="O68" s="317">
        <v>48</v>
      </c>
      <c r="P68" s="317">
        <v>441</v>
      </c>
      <c r="Q68" s="317">
        <v>20000</v>
      </c>
      <c r="R68" s="58">
        <v>-10000</v>
      </c>
      <c r="S68" s="317">
        <v>2714</v>
      </c>
      <c r="T68" s="58">
        <v>0</v>
      </c>
      <c r="U68" s="317">
        <v>12737</v>
      </c>
      <c r="V68" s="317">
        <v>792</v>
      </c>
      <c r="W68" s="58">
        <v>0</v>
      </c>
      <c r="X68" s="317">
        <v>31974.948474702964</v>
      </c>
      <c r="Y68" s="58">
        <v>405663.47898021498</v>
      </c>
      <c r="Z68" s="485"/>
      <c r="AA68" s="58"/>
      <c r="AB68" s="58"/>
    </row>
    <row r="69" spans="1:28">
      <c r="A69" s="59" t="s">
        <v>250</v>
      </c>
      <c r="B69" s="317">
        <v>0</v>
      </c>
      <c r="C69" s="58">
        <v>0</v>
      </c>
      <c r="D69" s="317">
        <v>89</v>
      </c>
      <c r="E69" s="58">
        <v>638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0</v>
      </c>
      <c r="M69" s="317">
        <v>0</v>
      </c>
      <c r="N69" s="58">
        <v>10</v>
      </c>
      <c r="O69" s="317">
        <v>135</v>
      </c>
      <c r="P69" s="317">
        <v>582</v>
      </c>
      <c r="Q69" s="317">
        <v>20000</v>
      </c>
      <c r="R69" s="58">
        <v>-10000</v>
      </c>
      <c r="S69" s="317">
        <v>0</v>
      </c>
      <c r="T69" s="58">
        <v>0</v>
      </c>
      <c r="U69" s="317">
        <v>0</v>
      </c>
      <c r="V69" s="317">
        <v>0</v>
      </c>
      <c r="W69" s="58">
        <v>0</v>
      </c>
      <c r="X69" s="317">
        <v>-3521</v>
      </c>
      <c r="Y69" s="58">
        <v>7933</v>
      </c>
      <c r="Z69" s="485"/>
      <c r="AA69" s="58"/>
      <c r="AB69" s="58"/>
    </row>
    <row r="70" spans="1:28">
      <c r="A70" s="60" t="s">
        <v>660</v>
      </c>
      <c r="B70" s="474">
        <v>4</v>
      </c>
      <c r="C70" s="475">
        <v>0</v>
      </c>
      <c r="D70" s="474">
        <v>40</v>
      </c>
      <c r="E70" s="475">
        <v>259</v>
      </c>
      <c r="F70" s="474">
        <v>42</v>
      </c>
      <c r="G70" s="475">
        <v>0</v>
      </c>
      <c r="H70" s="474">
        <v>0</v>
      </c>
      <c r="I70" s="474">
        <v>2114</v>
      </c>
      <c r="J70" s="476">
        <v>1486</v>
      </c>
      <c r="K70" s="477">
        <v>3537</v>
      </c>
      <c r="L70" s="475">
        <v>0</v>
      </c>
      <c r="M70" s="474">
        <v>35</v>
      </c>
      <c r="N70" s="475">
        <v>0</v>
      </c>
      <c r="O70" s="474">
        <v>0</v>
      </c>
      <c r="P70" s="474">
        <v>0</v>
      </c>
      <c r="Q70" s="474">
        <v>500</v>
      </c>
      <c r="R70" s="475">
        <v>0</v>
      </c>
      <c r="S70" s="474">
        <v>79</v>
      </c>
      <c r="T70" s="475">
        <v>0</v>
      </c>
      <c r="U70" s="474">
        <v>941</v>
      </c>
      <c r="V70" s="474">
        <v>17</v>
      </c>
      <c r="W70" s="475">
        <v>441</v>
      </c>
      <c r="X70" s="474">
        <v>-636</v>
      </c>
      <c r="Y70" s="475">
        <v>8859</v>
      </c>
      <c r="Z70" s="485"/>
      <c r="AA70" s="58"/>
      <c r="AB70" s="58"/>
    </row>
    <row r="71" spans="1:28">
      <c r="A71" s="62" t="s">
        <v>661</v>
      </c>
      <c r="B71" s="317">
        <v>1</v>
      </c>
      <c r="C71" s="58">
        <v>0</v>
      </c>
      <c r="D71" s="317">
        <v>0</v>
      </c>
      <c r="E71" s="58">
        <v>9</v>
      </c>
      <c r="F71" s="317">
        <v>0</v>
      </c>
      <c r="G71" s="58">
        <v>0</v>
      </c>
      <c r="H71" s="317">
        <v>0</v>
      </c>
      <c r="I71" s="317">
        <v>4</v>
      </c>
      <c r="J71" s="472">
        <v>15</v>
      </c>
      <c r="K71" s="473">
        <v>110</v>
      </c>
      <c r="L71" s="58">
        <v>0</v>
      </c>
      <c r="M71" s="317">
        <v>9</v>
      </c>
      <c r="N71" s="58">
        <v>0</v>
      </c>
      <c r="O71" s="317">
        <v>0</v>
      </c>
      <c r="P71" s="317">
        <v>0</v>
      </c>
      <c r="Q71" s="317">
        <v>250</v>
      </c>
      <c r="R71" s="58">
        <v>0</v>
      </c>
      <c r="S71" s="317">
        <v>3</v>
      </c>
      <c r="T71" s="58">
        <v>0</v>
      </c>
      <c r="U71" s="317">
        <v>0</v>
      </c>
      <c r="V71" s="317">
        <v>44</v>
      </c>
      <c r="W71" s="58">
        <v>-58</v>
      </c>
      <c r="X71" s="317">
        <v>-45</v>
      </c>
      <c r="Y71" s="58">
        <v>342</v>
      </c>
      <c r="Z71" s="485"/>
      <c r="AA71" s="58"/>
      <c r="AB71" s="58"/>
    </row>
    <row r="72" spans="1:28">
      <c r="A72" s="59" t="s">
        <v>426</v>
      </c>
      <c r="B72" s="317">
        <v>16</v>
      </c>
      <c r="C72" s="58">
        <v>0</v>
      </c>
      <c r="D72" s="317">
        <v>264</v>
      </c>
      <c r="E72" s="58">
        <v>9</v>
      </c>
      <c r="F72" s="317">
        <v>3</v>
      </c>
      <c r="G72" s="58">
        <v>17</v>
      </c>
      <c r="H72" s="317">
        <v>0</v>
      </c>
      <c r="I72" s="317">
        <v>1312</v>
      </c>
      <c r="J72" s="472">
        <v>100</v>
      </c>
      <c r="K72" s="473">
        <v>1224</v>
      </c>
      <c r="L72" s="58">
        <v>0</v>
      </c>
      <c r="M72" s="317">
        <v>49</v>
      </c>
      <c r="N72" s="58">
        <v>0</v>
      </c>
      <c r="O72" s="317">
        <v>0</v>
      </c>
      <c r="P72" s="317">
        <v>0</v>
      </c>
      <c r="Q72" s="317">
        <v>3186</v>
      </c>
      <c r="R72" s="58">
        <v>0</v>
      </c>
      <c r="S72" s="317">
        <v>234</v>
      </c>
      <c r="T72" s="58">
        <v>0</v>
      </c>
      <c r="U72" s="317">
        <v>0</v>
      </c>
      <c r="V72" s="317">
        <v>100</v>
      </c>
      <c r="W72" s="58">
        <v>0</v>
      </c>
      <c r="X72" s="317">
        <v>504</v>
      </c>
      <c r="Y72" s="58">
        <v>7018</v>
      </c>
      <c r="Z72" s="485"/>
      <c r="AA72" s="58"/>
      <c r="AB72" s="58"/>
    </row>
    <row r="73" spans="1:28">
      <c r="A73" s="59" t="s">
        <v>251</v>
      </c>
      <c r="B73" s="317">
        <v>596</v>
      </c>
      <c r="C73" s="58">
        <v>0</v>
      </c>
      <c r="D73" s="317">
        <v>7324</v>
      </c>
      <c r="E73" s="58">
        <v>5647</v>
      </c>
      <c r="F73" s="317">
        <v>2066</v>
      </c>
      <c r="G73" s="58">
        <v>316</v>
      </c>
      <c r="H73" s="317">
        <v>0</v>
      </c>
      <c r="I73" s="317">
        <v>259390</v>
      </c>
      <c r="J73" s="472">
        <v>2227</v>
      </c>
      <c r="K73" s="473">
        <v>231546</v>
      </c>
      <c r="L73" s="58">
        <v>0</v>
      </c>
      <c r="M73" s="317">
        <v>2658</v>
      </c>
      <c r="N73" s="58">
        <v>11</v>
      </c>
      <c r="O73" s="317">
        <v>0</v>
      </c>
      <c r="P73" s="317">
        <v>1675</v>
      </c>
      <c r="Q73" s="317">
        <v>48000</v>
      </c>
      <c r="R73" s="58">
        <v>0</v>
      </c>
      <c r="S73" s="317">
        <v>3215</v>
      </c>
      <c r="T73" s="58">
        <v>0</v>
      </c>
      <c r="U73" s="317">
        <v>226</v>
      </c>
      <c r="V73" s="317">
        <v>1042</v>
      </c>
      <c r="W73" s="58">
        <v>0</v>
      </c>
      <c r="X73" s="317">
        <v>10057</v>
      </c>
      <c r="Y73" s="58">
        <v>575996</v>
      </c>
      <c r="Z73" s="485"/>
      <c r="AA73" s="58"/>
      <c r="AB73" s="58"/>
    </row>
    <row r="74" spans="1:28">
      <c r="A74" s="59" t="s">
        <v>252</v>
      </c>
      <c r="B74" s="317">
        <v>77</v>
      </c>
      <c r="C74" s="58">
        <v>0</v>
      </c>
      <c r="D74" s="317">
        <v>3955</v>
      </c>
      <c r="E74" s="58">
        <v>603</v>
      </c>
      <c r="F74" s="317">
        <v>5747</v>
      </c>
      <c r="G74" s="58">
        <v>42</v>
      </c>
      <c r="H74" s="317">
        <v>0</v>
      </c>
      <c r="I74" s="317">
        <v>63707</v>
      </c>
      <c r="J74" s="472">
        <v>2436</v>
      </c>
      <c r="K74" s="473">
        <v>129641</v>
      </c>
      <c r="L74" s="58">
        <v>0</v>
      </c>
      <c r="M74" s="317">
        <v>907</v>
      </c>
      <c r="N74" s="58">
        <v>421</v>
      </c>
      <c r="O74" s="317">
        <v>337</v>
      </c>
      <c r="P74" s="317">
        <v>77</v>
      </c>
      <c r="Q74" s="317">
        <v>20250</v>
      </c>
      <c r="R74" s="58">
        <v>0</v>
      </c>
      <c r="S74" s="317">
        <v>1976</v>
      </c>
      <c r="T74" s="58">
        <v>2</v>
      </c>
      <c r="U74" s="317">
        <v>0</v>
      </c>
      <c r="V74" s="317">
        <v>2445</v>
      </c>
      <c r="W74" s="58">
        <v>0</v>
      </c>
      <c r="X74" s="317">
        <v>6725</v>
      </c>
      <c r="Y74" s="58">
        <v>239348</v>
      </c>
      <c r="Z74" s="485"/>
      <c r="AA74" s="58"/>
      <c r="AB74" s="58"/>
    </row>
    <row r="75" spans="1:28" ht="13.5" thickBot="1">
      <c r="A75" s="62" t="s">
        <v>1618</v>
      </c>
      <c r="B75" s="479">
        <v>10657.786437111001</v>
      </c>
      <c r="C75" s="479">
        <v>16560</v>
      </c>
      <c r="D75" s="479">
        <v>40735.042444539999</v>
      </c>
      <c r="E75" s="479">
        <v>49273.226931426048</v>
      </c>
      <c r="F75" s="479">
        <v>124480.601198722</v>
      </c>
      <c r="G75" s="479">
        <v>19683</v>
      </c>
      <c r="H75" s="479">
        <v>0</v>
      </c>
      <c r="I75" s="479">
        <v>1695741.4404814481</v>
      </c>
      <c r="J75" s="479">
        <v>42923.375456012</v>
      </c>
      <c r="K75" s="479">
        <v>1170412.828108846</v>
      </c>
      <c r="L75" s="479">
        <v>465</v>
      </c>
      <c r="M75" s="479">
        <v>18884.096284006002</v>
      </c>
      <c r="N75" s="479">
        <v>19271</v>
      </c>
      <c r="O75" s="479">
        <v>85204.286858755004</v>
      </c>
      <c r="P75" s="479">
        <v>7483.3742746010003</v>
      </c>
      <c r="Q75" s="479">
        <v>406696</v>
      </c>
      <c r="R75" s="479">
        <v>-51128</v>
      </c>
      <c r="S75" s="479">
        <v>25531.599034363</v>
      </c>
      <c r="T75" s="479">
        <v>4523</v>
      </c>
      <c r="U75" s="479">
        <v>60716.124178530998</v>
      </c>
      <c r="V75" s="479">
        <v>43101.210298345002</v>
      </c>
      <c r="W75" s="479">
        <v>-50298</v>
      </c>
      <c r="X75" s="479">
        <v>151744.39521131397</v>
      </c>
      <c r="Y75" s="491">
        <v>3892661.3871980198</v>
      </c>
      <c r="Z75" s="485"/>
      <c r="AA75" s="58"/>
      <c r="AB75" s="58"/>
    </row>
    <row r="76" spans="1:28" ht="13.5" thickBot="1">
      <c r="A76" s="80" t="s">
        <v>662</v>
      </c>
      <c r="B76" s="492">
        <v>284605.78643711098</v>
      </c>
      <c r="C76" s="492">
        <v>87234</v>
      </c>
      <c r="D76" s="492">
        <v>132809.04244454001</v>
      </c>
      <c r="E76" s="492">
        <v>117245.22693142605</v>
      </c>
      <c r="F76" s="492">
        <v>1040107.601198722</v>
      </c>
      <c r="G76" s="492">
        <v>452182</v>
      </c>
      <c r="H76" s="492">
        <v>188812</v>
      </c>
      <c r="I76" s="492">
        <v>1726668.4404814481</v>
      </c>
      <c r="J76" s="492">
        <v>46447.375456012</v>
      </c>
      <c r="K76" s="492">
        <v>1250475.828108846</v>
      </c>
      <c r="L76" s="481">
        <v>12629</v>
      </c>
      <c r="M76" s="492">
        <v>61867.096284006002</v>
      </c>
      <c r="N76" s="492">
        <v>67576</v>
      </c>
      <c r="O76" s="492">
        <v>171586.28685875499</v>
      </c>
      <c r="P76" s="492">
        <v>7483.3742746010003</v>
      </c>
      <c r="Q76" s="492">
        <v>1268868</v>
      </c>
      <c r="R76" s="492">
        <v>-68535</v>
      </c>
      <c r="S76" s="492">
        <v>85322.599034362996</v>
      </c>
      <c r="T76" s="492">
        <v>34687</v>
      </c>
      <c r="U76" s="492">
        <v>215272.124178531</v>
      </c>
      <c r="V76" s="492">
        <v>180373.21029834502</v>
      </c>
      <c r="W76" s="492">
        <v>-90667</v>
      </c>
      <c r="X76" s="492">
        <v>296334.39521131397</v>
      </c>
      <c r="Y76" s="492">
        <v>7569384.3871980198</v>
      </c>
      <c r="Z76" s="107"/>
      <c r="AA76" s="8"/>
      <c r="AB76" s="8"/>
    </row>
    <row r="77" spans="1:28">
      <c r="A77" s="81" t="s">
        <v>663</v>
      </c>
      <c r="B77" s="485"/>
      <c r="C77" s="317"/>
      <c r="D77" s="58"/>
      <c r="E77" s="317"/>
      <c r="F77" s="58"/>
      <c r="G77" s="317"/>
      <c r="H77" s="58"/>
      <c r="I77" s="317"/>
      <c r="J77" s="58"/>
      <c r="K77" s="317"/>
      <c r="L77" s="486"/>
      <c r="M77" s="317"/>
      <c r="N77" s="58"/>
      <c r="O77" s="317"/>
      <c r="P77" s="317"/>
      <c r="Q77" s="58"/>
      <c r="R77" s="317"/>
      <c r="S77" s="58"/>
      <c r="T77" s="317"/>
      <c r="U77" s="58"/>
      <c r="V77" s="317"/>
      <c r="W77" s="58"/>
      <c r="X77" s="317"/>
      <c r="Y77" s="317"/>
    </row>
    <row r="78" spans="1:28">
      <c r="A78" s="59" t="s">
        <v>681</v>
      </c>
      <c r="B78" s="485"/>
      <c r="C78" s="317"/>
      <c r="D78" s="58"/>
      <c r="E78" s="317"/>
      <c r="F78" s="58"/>
      <c r="G78" s="317"/>
      <c r="H78" s="58"/>
      <c r="I78" s="317"/>
      <c r="J78" s="58"/>
      <c r="K78" s="317"/>
      <c r="L78" s="486"/>
      <c r="M78" s="317"/>
      <c r="N78" s="58"/>
      <c r="O78" s="317"/>
      <c r="P78" s="317"/>
      <c r="Q78" s="58"/>
      <c r="R78" s="317"/>
      <c r="S78" s="58"/>
      <c r="T78" s="317"/>
      <c r="U78" s="58"/>
      <c r="V78" s="317"/>
      <c r="W78" s="58"/>
      <c r="X78" s="317"/>
      <c r="Y78" s="317"/>
    </row>
    <row r="79" spans="1:28">
      <c r="A79" s="59" t="s">
        <v>665</v>
      </c>
      <c r="B79" s="485">
        <v>1289</v>
      </c>
      <c r="C79" s="317">
        <v>94</v>
      </c>
      <c r="D79" s="58">
        <v>2866</v>
      </c>
      <c r="E79" s="317">
        <v>0</v>
      </c>
      <c r="F79" s="58">
        <v>25399</v>
      </c>
      <c r="G79" s="317">
        <v>19286</v>
      </c>
      <c r="H79" s="58">
        <v>26493</v>
      </c>
      <c r="I79" s="317">
        <v>0</v>
      </c>
      <c r="J79" s="58">
        <v>3</v>
      </c>
      <c r="K79" s="317">
        <v>0</v>
      </c>
      <c r="L79" s="486">
        <v>0</v>
      </c>
      <c r="M79" s="317">
        <v>460</v>
      </c>
      <c r="N79" s="58">
        <v>0</v>
      </c>
      <c r="O79" s="317">
        <v>72</v>
      </c>
      <c r="P79" s="317">
        <v>0</v>
      </c>
      <c r="Q79" s="58">
        <v>11000</v>
      </c>
      <c r="R79" s="317">
        <v>0</v>
      </c>
      <c r="S79" s="58">
        <v>3201</v>
      </c>
      <c r="T79" s="317">
        <v>2672</v>
      </c>
      <c r="U79" s="58">
        <v>0</v>
      </c>
      <c r="V79" s="317">
        <v>4002</v>
      </c>
      <c r="W79" s="58">
        <v>0</v>
      </c>
      <c r="X79" s="317">
        <v>365</v>
      </c>
      <c r="Y79" s="317">
        <v>97202</v>
      </c>
    </row>
    <row r="80" spans="1:28">
      <c r="A80" s="59" t="s">
        <v>666</v>
      </c>
      <c r="B80" s="485">
        <v>370</v>
      </c>
      <c r="C80" s="317">
        <v>0</v>
      </c>
      <c r="D80" s="58">
        <v>0</v>
      </c>
      <c r="E80" s="317">
        <v>1</v>
      </c>
      <c r="F80" s="58">
        <v>3</v>
      </c>
      <c r="G80" s="317">
        <v>776</v>
      </c>
      <c r="H80" s="58">
        <v>36</v>
      </c>
      <c r="I80" s="317">
        <v>0</v>
      </c>
      <c r="J80" s="58">
        <v>0</v>
      </c>
      <c r="K80" s="317">
        <v>0</v>
      </c>
      <c r="L80" s="486">
        <v>0</v>
      </c>
      <c r="M80" s="317">
        <v>0</v>
      </c>
      <c r="N80" s="58">
        <v>0</v>
      </c>
      <c r="O80" s="317">
        <v>0</v>
      </c>
      <c r="P80" s="317">
        <v>0</v>
      </c>
      <c r="Q80" s="58">
        <v>200</v>
      </c>
      <c r="R80" s="317">
        <v>0</v>
      </c>
      <c r="S80" s="58">
        <v>64</v>
      </c>
      <c r="T80" s="317">
        <v>757</v>
      </c>
      <c r="U80" s="58">
        <v>0</v>
      </c>
      <c r="V80" s="317">
        <v>11</v>
      </c>
      <c r="W80" s="58">
        <v>0</v>
      </c>
      <c r="X80" s="317">
        <v>-50</v>
      </c>
      <c r="Y80" s="317">
        <v>2168</v>
      </c>
    </row>
    <row r="81" spans="1:25" ht="13.5" thickBot="1">
      <c r="A81" s="59" t="s">
        <v>667</v>
      </c>
      <c r="B81" s="485">
        <v>11217</v>
      </c>
      <c r="C81" s="317">
        <v>1208</v>
      </c>
      <c r="D81" s="58">
        <v>13475</v>
      </c>
      <c r="E81" s="317">
        <v>7189</v>
      </c>
      <c r="F81" s="58">
        <v>135695</v>
      </c>
      <c r="G81" s="317">
        <v>91786</v>
      </c>
      <c r="H81" s="58">
        <v>70094</v>
      </c>
      <c r="I81" s="317">
        <v>1562</v>
      </c>
      <c r="J81" s="58">
        <v>171</v>
      </c>
      <c r="K81" s="317">
        <v>0</v>
      </c>
      <c r="L81" s="486">
        <v>0</v>
      </c>
      <c r="M81" s="317">
        <v>3242</v>
      </c>
      <c r="N81" s="58">
        <v>0</v>
      </c>
      <c r="O81" s="317">
        <v>8</v>
      </c>
      <c r="P81" s="317">
        <v>0</v>
      </c>
      <c r="Q81" s="58">
        <v>22275</v>
      </c>
      <c r="R81" s="317">
        <v>0</v>
      </c>
      <c r="S81" s="58">
        <v>3840</v>
      </c>
      <c r="T81" s="317">
        <v>56456</v>
      </c>
      <c r="U81" s="58">
        <v>0</v>
      </c>
      <c r="V81" s="317">
        <v>33304</v>
      </c>
      <c r="W81" s="58">
        <v>0</v>
      </c>
      <c r="X81" s="317">
        <v>2905</v>
      </c>
      <c r="Y81" s="317">
        <v>454427</v>
      </c>
    </row>
    <row r="82" spans="1:25" ht="13.5" thickBot="1">
      <c r="A82" s="80" t="s">
        <v>662</v>
      </c>
      <c r="B82" s="492">
        <v>12876</v>
      </c>
      <c r="C82" s="481">
        <v>1302</v>
      </c>
      <c r="D82" s="482">
        <v>16341</v>
      </c>
      <c r="E82" s="481">
        <v>7190</v>
      </c>
      <c r="F82" s="482">
        <v>161097</v>
      </c>
      <c r="G82" s="481">
        <v>111848</v>
      </c>
      <c r="H82" s="482">
        <v>96623</v>
      </c>
      <c r="I82" s="481">
        <v>1562</v>
      </c>
      <c r="J82" s="482">
        <v>174</v>
      </c>
      <c r="K82" s="481">
        <v>0</v>
      </c>
      <c r="L82" s="567">
        <v>0</v>
      </c>
      <c r="M82" s="481">
        <v>3702</v>
      </c>
      <c r="N82" s="482">
        <v>0</v>
      </c>
      <c r="O82" s="481">
        <v>80</v>
      </c>
      <c r="P82" s="481">
        <v>0</v>
      </c>
      <c r="Q82" s="482">
        <v>33475</v>
      </c>
      <c r="R82" s="481">
        <v>0</v>
      </c>
      <c r="S82" s="482">
        <v>7105</v>
      </c>
      <c r="T82" s="481">
        <v>59885</v>
      </c>
      <c r="U82" s="482">
        <v>0</v>
      </c>
      <c r="V82" s="481">
        <v>37317</v>
      </c>
      <c r="W82" s="482">
        <v>0</v>
      </c>
      <c r="X82" s="481">
        <v>3220</v>
      </c>
      <c r="Y82" s="481">
        <v>553797</v>
      </c>
    </row>
    <row r="83" spans="1:25">
      <c r="A83" s="63" t="s">
        <v>606</v>
      </c>
      <c r="B83" s="493"/>
      <c r="C83" s="494"/>
      <c r="D83" s="495"/>
      <c r="E83" s="494"/>
      <c r="F83" s="495"/>
      <c r="G83" s="494"/>
      <c r="H83" s="495"/>
      <c r="I83" s="494"/>
      <c r="J83" s="495"/>
      <c r="K83" s="494"/>
      <c r="L83" s="568"/>
      <c r="M83" s="494"/>
      <c r="N83" s="495"/>
      <c r="O83" s="494"/>
      <c r="P83" s="494"/>
      <c r="Q83" s="495"/>
      <c r="R83" s="494"/>
      <c r="S83" s="495"/>
      <c r="T83" s="494"/>
      <c r="U83" s="495"/>
      <c r="V83" s="494"/>
      <c r="W83" s="495"/>
      <c r="X83" s="494"/>
      <c r="Y83" s="494"/>
    </row>
    <row r="84" spans="1:25">
      <c r="A84" s="316" t="s">
        <v>253</v>
      </c>
      <c r="B84" s="496">
        <v>297481.78643711098</v>
      </c>
      <c r="C84" s="497">
        <v>88536</v>
      </c>
      <c r="D84" s="498">
        <v>149150.04244454001</v>
      </c>
      <c r="E84" s="497">
        <v>124435.22693142605</v>
      </c>
      <c r="F84" s="498">
        <v>1201204.6011987221</v>
      </c>
      <c r="G84" s="497">
        <v>564030</v>
      </c>
      <c r="H84" s="498">
        <v>285435</v>
      </c>
      <c r="I84" s="497">
        <v>1728230.4404814481</v>
      </c>
      <c r="J84" s="498">
        <v>46621.375456012</v>
      </c>
      <c r="K84" s="497">
        <v>1250475.828108846</v>
      </c>
      <c r="L84" s="499">
        <v>12629</v>
      </c>
      <c r="M84" s="497">
        <v>65569.096284005995</v>
      </c>
      <c r="N84" s="498">
        <v>67576</v>
      </c>
      <c r="O84" s="497">
        <v>171666.28685875499</v>
      </c>
      <c r="P84" s="497">
        <v>7483.3742746010003</v>
      </c>
      <c r="Q84" s="498">
        <v>1302343</v>
      </c>
      <c r="R84" s="497">
        <v>-68535</v>
      </c>
      <c r="S84" s="498">
        <v>92427.599034362996</v>
      </c>
      <c r="T84" s="497">
        <v>94572</v>
      </c>
      <c r="U84" s="498">
        <v>215272.124178531</v>
      </c>
      <c r="V84" s="497">
        <v>217690.21029834502</v>
      </c>
      <c r="W84" s="498">
        <v>-90667</v>
      </c>
      <c r="X84" s="497">
        <v>299554.39521131397</v>
      </c>
      <c r="Y84" s="497">
        <v>8123181.3871980198</v>
      </c>
    </row>
    <row r="85" spans="1:25">
      <c r="A85" s="193">
        <v>2002</v>
      </c>
      <c r="B85" s="496">
        <v>257641.45631157901</v>
      </c>
      <c r="C85" s="497">
        <v>69385.32954413</v>
      </c>
      <c r="D85" s="498">
        <v>147116.195812652</v>
      </c>
      <c r="E85" s="497">
        <v>120765.32453480101</v>
      </c>
      <c r="F85" s="498">
        <v>669985.86920675891</v>
      </c>
      <c r="G85" s="497">
        <v>390900.84527579899</v>
      </c>
      <c r="H85" s="498">
        <v>212937.85712880001</v>
      </c>
      <c r="I85" s="497">
        <v>1162687</v>
      </c>
      <c r="J85" s="498">
        <v>16301</v>
      </c>
      <c r="K85" s="497">
        <v>998342</v>
      </c>
      <c r="L85" s="499">
        <v>2637.091293253</v>
      </c>
      <c r="M85" s="497">
        <v>53221.620235573995</v>
      </c>
      <c r="N85" s="498">
        <v>110254</v>
      </c>
      <c r="O85" s="497">
        <v>64432.158552421002</v>
      </c>
      <c r="P85" s="497"/>
      <c r="Q85" s="497">
        <v>932106</v>
      </c>
      <c r="R85" s="498">
        <v>-66806</v>
      </c>
      <c r="S85" s="497">
        <v>68865</v>
      </c>
      <c r="T85" s="498">
        <v>43955</v>
      </c>
      <c r="U85" s="497">
        <v>115192</v>
      </c>
      <c r="V85" s="498">
        <v>227418.47652860702</v>
      </c>
      <c r="W85" s="497">
        <v>-63408.382153348997</v>
      </c>
      <c r="X85" s="498">
        <v>307585.02493040002</v>
      </c>
      <c r="Y85" s="497">
        <v>5841514.8672014261</v>
      </c>
    </row>
    <row r="86" spans="1:25">
      <c r="A86" s="193">
        <v>2001</v>
      </c>
      <c r="B86" s="497">
        <v>221796.50684082499</v>
      </c>
      <c r="C86" s="497">
        <v>88718.691481381</v>
      </c>
      <c r="D86" s="497">
        <v>158279.71605454801</v>
      </c>
      <c r="E86" s="497">
        <v>94247.66331170901</v>
      </c>
      <c r="F86" s="497">
        <v>494486.07817711396</v>
      </c>
      <c r="G86" s="497">
        <v>300273.74257923401</v>
      </c>
      <c r="H86" s="497">
        <v>135184.27100000001</v>
      </c>
      <c r="I86" s="497">
        <v>737882.85009170801</v>
      </c>
      <c r="J86" s="497">
        <v>22185.294352716999</v>
      </c>
      <c r="K86" s="497">
        <v>748830.42018262402</v>
      </c>
      <c r="L86" s="317">
        <v>0</v>
      </c>
      <c r="M86" s="497">
        <v>36936.485543485003</v>
      </c>
      <c r="N86" s="497">
        <v>78968.767738413007</v>
      </c>
      <c r="O86" s="497">
        <v>173196.196401422</v>
      </c>
      <c r="P86" s="497"/>
      <c r="Q86" s="497">
        <v>615892.17500000005</v>
      </c>
      <c r="R86" s="499">
        <v>-50907.512999999999</v>
      </c>
      <c r="S86" s="497">
        <v>41430.248264288006</v>
      </c>
      <c r="T86" s="497">
        <v>26327.252999999997</v>
      </c>
      <c r="U86" s="497">
        <v>55602.515000001004</v>
      </c>
      <c r="V86" s="497">
        <v>129263.91663522301</v>
      </c>
      <c r="W86" s="497">
        <v>-46450.157999999996</v>
      </c>
      <c r="X86" s="497">
        <v>315366.89392998896</v>
      </c>
      <c r="Y86" s="497">
        <v>4377512.014584681</v>
      </c>
    </row>
    <row r="87" spans="1:25">
      <c r="A87" s="193">
        <v>2000</v>
      </c>
      <c r="B87" s="497">
        <v>127803.780073457</v>
      </c>
      <c r="C87" s="497">
        <v>65712.241817902002</v>
      </c>
      <c r="D87" s="497">
        <v>46301.550133223005</v>
      </c>
      <c r="E87" s="497">
        <v>106520.68312096299</v>
      </c>
      <c r="F87" s="497">
        <v>357587.63197078998</v>
      </c>
      <c r="G87" s="497">
        <v>160632.959422666</v>
      </c>
      <c r="H87" s="497">
        <v>72441.647877665993</v>
      </c>
      <c r="I87" s="497">
        <v>423529.815449855</v>
      </c>
      <c r="J87" s="497">
        <v>9477.3974181539998</v>
      </c>
      <c r="K87" s="497">
        <v>536535.47805004905</v>
      </c>
      <c r="L87" s="497">
        <v>1818</v>
      </c>
      <c r="M87" s="497">
        <v>21722.366205730003</v>
      </c>
      <c r="N87" s="497">
        <v>47393.320969163025</v>
      </c>
      <c r="O87" s="497">
        <v>143948.92720327299</v>
      </c>
      <c r="P87" s="497"/>
      <c r="Q87" s="497">
        <v>377699.277</v>
      </c>
      <c r="R87" s="499">
        <v>-6520</v>
      </c>
      <c r="S87" s="497">
        <v>26015.49018443</v>
      </c>
      <c r="T87" s="497">
        <v>19391.633922297999</v>
      </c>
      <c r="U87" s="497">
        <v>33198.472775071001</v>
      </c>
      <c r="V87" s="497">
        <v>88305.846297144002</v>
      </c>
      <c r="W87" s="497">
        <v>-40695.265974656002</v>
      </c>
      <c r="X87" s="497">
        <v>231173.944463869</v>
      </c>
      <c r="Y87" s="497">
        <v>2849995.1983810472</v>
      </c>
    </row>
    <row r="88" spans="1:25" ht="13.5" thickBot="1">
      <c r="A88" s="194">
        <v>1999</v>
      </c>
      <c r="B88" s="500">
        <v>88372</v>
      </c>
      <c r="C88" s="500">
        <v>46548</v>
      </c>
      <c r="D88" s="501">
        <v>42627</v>
      </c>
      <c r="E88" s="500">
        <v>193536</v>
      </c>
      <c r="F88" s="500">
        <v>189608</v>
      </c>
      <c r="G88" s="500">
        <v>107350</v>
      </c>
      <c r="H88" s="500">
        <v>37115</v>
      </c>
      <c r="I88" s="500">
        <v>251853</v>
      </c>
      <c r="J88" s="501">
        <v>6717</v>
      </c>
      <c r="K88" s="502">
        <v>461036</v>
      </c>
      <c r="L88" s="569">
        <v>1503</v>
      </c>
      <c r="M88" s="500">
        <v>12269</v>
      </c>
      <c r="N88" s="500">
        <v>48796</v>
      </c>
      <c r="O88" s="502">
        <v>32168</v>
      </c>
      <c r="P88" s="502"/>
      <c r="Q88" s="502">
        <v>204047</v>
      </c>
      <c r="R88" s="503">
        <v>16356</v>
      </c>
      <c r="S88" s="500">
        <v>14278</v>
      </c>
      <c r="T88" s="500">
        <v>11950</v>
      </c>
      <c r="U88" s="500">
        <v>22704</v>
      </c>
      <c r="V88" s="501">
        <v>42383</v>
      </c>
      <c r="W88" s="500">
        <v>-11119</v>
      </c>
      <c r="X88" s="501">
        <v>188269</v>
      </c>
      <c r="Y88" s="500">
        <v>2008366</v>
      </c>
    </row>
    <row r="92" spans="1:25" ht="13.5" thickBot="1"/>
    <row r="93" spans="1:25" ht="13.5" thickBot="1">
      <c r="A93" s="609" t="s">
        <v>1909</v>
      </c>
    </row>
  </sheetData>
  <mergeCells count="32">
    <mergeCell ref="E9:E12"/>
    <mergeCell ref="B8:E8"/>
    <mergeCell ref="H9:H12"/>
    <mergeCell ref="F9:F12"/>
    <mergeCell ref="A8:A12"/>
    <mergeCell ref="B9:B12"/>
    <mergeCell ref="U9:U12"/>
    <mergeCell ref="F8:L8"/>
    <mergeCell ref="C9:C12"/>
    <mergeCell ref="J9:J12"/>
    <mergeCell ref="Q9:Q12"/>
    <mergeCell ref="L9:L12"/>
    <mergeCell ref="P8:P12"/>
    <mergeCell ref="I9:I12"/>
    <mergeCell ref="Y8:Y12"/>
    <mergeCell ref="T9:T12"/>
    <mergeCell ref="S9:S12"/>
    <mergeCell ref="R9:R12"/>
    <mergeCell ref="X8:X12"/>
    <mergeCell ref="W9:W12"/>
    <mergeCell ref="V9:V12"/>
    <mergeCell ref="Q8:W8"/>
    <mergeCell ref="M5:W6"/>
    <mergeCell ref="X5:X6"/>
    <mergeCell ref="G9:G12"/>
    <mergeCell ref="D9:D12"/>
    <mergeCell ref="K9:K12"/>
    <mergeCell ref="A5:L6"/>
    <mergeCell ref="O8:O12"/>
    <mergeCell ref="M8:N8"/>
    <mergeCell ref="M9:M12"/>
    <mergeCell ref="N9:N12"/>
  </mergeCells>
  <phoneticPr fontId="2" type="noConversion"/>
  <hyperlinks>
    <hyperlink ref="A1" location="icindekiler!A20" display="İÇİNDEKİLER"/>
    <hyperlink ref="A2" location="Index!A20" display="INDEX"/>
    <hyperlink ref="B1" location="'3B'!A93" display="▼"/>
    <hyperlink ref="A93" location="'3B'!A1" display="▲"/>
  </hyperlinks>
  <pageMargins left="0.25" right="0.25" top="0.39" bottom="0.46" header="0.12" footer="0.46"/>
  <pageSetup scale="65" orientation="portrait" horizontalDpi="300" verticalDpi="300" r:id="rId1"/>
  <headerFooter alignWithMargins="0"/>
  <webPublishItems count="1">
    <webPublishItem id="19247" divId="Tablolar son_19247" sourceType="sheet" destinationFile="F:\karıştı valla\Tablolar\3B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AB93"/>
  <sheetViews>
    <sheetView workbookViewId="0">
      <selection activeCell="A3" sqref="A3"/>
    </sheetView>
  </sheetViews>
  <sheetFormatPr defaultRowHeight="12.75"/>
  <cols>
    <col min="1" max="1" width="26.28515625" style="1" customWidth="1"/>
    <col min="2" max="6" width="20.5703125" style="1" customWidth="1"/>
    <col min="7" max="7" width="15" style="1" customWidth="1"/>
    <col min="8" max="8" width="14.7109375" style="1" customWidth="1"/>
    <col min="9" max="10" width="13.28515625" style="1" customWidth="1"/>
    <col min="11" max="11" width="15.42578125" style="1" customWidth="1"/>
    <col min="12" max="12" width="15.28515625" style="1" customWidth="1"/>
    <col min="13" max="13" width="14.85546875" style="1" customWidth="1"/>
    <col min="14" max="14" width="9.140625" style="1"/>
    <col min="15" max="28" width="0" style="1" hidden="1" customWidth="1"/>
    <col min="29" max="16384" width="9.140625" style="1"/>
  </cols>
  <sheetData>
    <row r="1" spans="1:28">
      <c r="A1" s="391" t="s">
        <v>1438</v>
      </c>
      <c r="B1" s="546" t="s">
        <v>1908</v>
      </c>
    </row>
    <row r="2" spans="1:28">
      <c r="A2" s="179" t="s">
        <v>1437</v>
      </c>
    </row>
    <row r="3" spans="1:28">
      <c r="A3" s="26" t="s">
        <v>312</v>
      </c>
      <c r="M3" s="27" t="s">
        <v>313</v>
      </c>
    </row>
    <row r="4" spans="1:28">
      <c r="A4" s="26"/>
      <c r="M4" s="27"/>
    </row>
    <row r="5" spans="1:28">
      <c r="A5" s="703" t="s">
        <v>682</v>
      </c>
      <c r="B5" s="703"/>
      <c r="C5" s="703"/>
      <c r="D5" s="703"/>
      <c r="E5" s="703"/>
      <c r="F5" s="703"/>
      <c r="G5" s="704" t="s">
        <v>683</v>
      </c>
      <c r="H5" s="704"/>
      <c r="I5" s="704"/>
      <c r="J5" s="704"/>
      <c r="K5" s="704"/>
      <c r="L5" s="704"/>
      <c r="M5" s="704"/>
    </row>
    <row r="6" spans="1:28">
      <c r="A6" s="703"/>
      <c r="B6" s="703"/>
      <c r="C6" s="703"/>
      <c r="D6" s="703"/>
      <c r="E6" s="703"/>
      <c r="F6" s="703"/>
      <c r="G6" s="704"/>
      <c r="H6" s="704"/>
      <c r="I6" s="704"/>
      <c r="J6" s="704"/>
      <c r="K6" s="704"/>
      <c r="L6" s="704"/>
      <c r="M6" s="704"/>
    </row>
    <row r="7" spans="1:28">
      <c r="C7" s="28"/>
      <c r="D7" s="28"/>
      <c r="E7" s="28"/>
    </row>
    <row r="8" spans="1:28" ht="13.5" thickBot="1">
      <c r="A8" s="26"/>
    </row>
    <row r="9" spans="1:28" ht="13.5" customHeight="1" thickBot="1">
      <c r="A9" s="697" t="s">
        <v>1620</v>
      </c>
      <c r="B9" s="682" t="s">
        <v>1910</v>
      </c>
      <c r="C9" s="682" t="s">
        <v>1911</v>
      </c>
      <c r="D9" s="682" t="s">
        <v>1912</v>
      </c>
      <c r="E9" s="682" t="s">
        <v>1913</v>
      </c>
      <c r="F9" s="682" t="s">
        <v>1914</v>
      </c>
      <c r="G9" s="705" t="s">
        <v>1628</v>
      </c>
      <c r="H9" s="706"/>
      <c r="I9" s="706"/>
      <c r="J9" s="706"/>
      <c r="K9" s="707"/>
      <c r="L9" s="682" t="s">
        <v>43</v>
      </c>
      <c r="M9" s="682" t="s">
        <v>44</v>
      </c>
    </row>
    <row r="10" spans="1:28" ht="12.75" customHeight="1">
      <c r="A10" s="698"/>
      <c r="B10" s="686"/>
      <c r="C10" s="686"/>
      <c r="D10" s="686"/>
      <c r="E10" s="686"/>
      <c r="F10" s="686"/>
      <c r="G10" s="682" t="s">
        <v>1915</v>
      </c>
      <c r="H10" s="682" t="s">
        <v>1916</v>
      </c>
      <c r="I10" s="682" t="s">
        <v>1917</v>
      </c>
      <c r="J10" s="682" t="s">
        <v>41</v>
      </c>
      <c r="K10" s="682" t="s">
        <v>42</v>
      </c>
      <c r="L10" s="686"/>
      <c r="M10" s="686"/>
    </row>
    <row r="11" spans="1:28" ht="12.75" customHeight="1">
      <c r="A11" s="698"/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</row>
    <row r="12" spans="1:28" ht="12.75" customHeight="1">
      <c r="A12" s="69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</row>
    <row r="13" spans="1:28" ht="13.5" customHeight="1" thickBot="1">
      <c r="A13" s="699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</row>
    <row r="14" spans="1:28">
      <c r="A14" s="57" t="s">
        <v>625</v>
      </c>
      <c r="B14" s="30"/>
      <c r="C14" s="8"/>
      <c r="D14" s="30"/>
      <c r="E14" s="8"/>
      <c r="F14" s="30"/>
      <c r="G14" s="8"/>
      <c r="H14" s="30"/>
      <c r="I14" s="8"/>
      <c r="J14" s="30"/>
      <c r="K14" s="8"/>
      <c r="L14" s="30"/>
      <c r="M14" s="30"/>
    </row>
    <row r="15" spans="1:28">
      <c r="A15" s="542" t="s">
        <v>2026</v>
      </c>
      <c r="B15" s="35"/>
      <c r="C15" s="8"/>
      <c r="D15" s="35"/>
      <c r="E15" s="8"/>
      <c r="F15" s="35"/>
      <c r="G15" s="8"/>
      <c r="H15" s="35"/>
      <c r="I15" s="8"/>
      <c r="J15" s="35"/>
      <c r="K15" s="8"/>
      <c r="L15" s="35"/>
      <c r="M15" s="35"/>
    </row>
    <row r="16" spans="1:28">
      <c r="A16" s="59" t="s">
        <v>627</v>
      </c>
      <c r="B16" s="317">
        <v>4153</v>
      </c>
      <c r="C16" s="58">
        <v>0</v>
      </c>
      <c r="D16" s="317">
        <v>0</v>
      </c>
      <c r="E16" s="58">
        <v>506</v>
      </c>
      <c r="F16" s="317">
        <v>0</v>
      </c>
      <c r="G16" s="58">
        <v>0</v>
      </c>
      <c r="H16" s="317">
        <v>0</v>
      </c>
      <c r="I16" s="317">
        <v>0</v>
      </c>
      <c r="J16" s="472">
        <v>0</v>
      </c>
      <c r="K16" s="473">
        <v>0</v>
      </c>
      <c r="L16" s="58">
        <v>0</v>
      </c>
      <c r="M16" s="485">
        <v>4659</v>
      </c>
      <c r="N16" s="485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>
      <c r="A17" s="59" t="s">
        <v>628</v>
      </c>
      <c r="B17" s="317">
        <v>122263</v>
      </c>
      <c r="C17" s="58">
        <v>0</v>
      </c>
      <c r="D17" s="317">
        <v>0</v>
      </c>
      <c r="E17" s="58">
        <v>20798</v>
      </c>
      <c r="F17" s="317">
        <v>0</v>
      </c>
      <c r="G17" s="58">
        <v>0</v>
      </c>
      <c r="H17" s="317">
        <v>0</v>
      </c>
      <c r="I17" s="317">
        <v>0</v>
      </c>
      <c r="J17" s="472">
        <v>0</v>
      </c>
      <c r="K17" s="473">
        <v>0</v>
      </c>
      <c r="L17" s="58">
        <v>4297</v>
      </c>
      <c r="M17" s="485">
        <v>147358</v>
      </c>
      <c r="N17" s="485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59" t="s">
        <v>629</v>
      </c>
      <c r="B18" s="317">
        <v>40178</v>
      </c>
      <c r="C18" s="58">
        <v>191551</v>
      </c>
      <c r="D18" s="317">
        <v>0</v>
      </c>
      <c r="E18" s="58">
        <v>0</v>
      </c>
      <c r="F18" s="317">
        <v>0</v>
      </c>
      <c r="G18" s="58">
        <v>744</v>
      </c>
      <c r="H18" s="317">
        <v>0</v>
      </c>
      <c r="I18" s="317">
        <v>2329</v>
      </c>
      <c r="J18" s="472">
        <v>702</v>
      </c>
      <c r="K18" s="473">
        <v>3775</v>
      </c>
      <c r="L18" s="58">
        <v>3576</v>
      </c>
      <c r="M18" s="485">
        <v>239080</v>
      </c>
      <c r="N18" s="485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>
      <c r="A19" s="59" t="s">
        <v>630</v>
      </c>
      <c r="B19" s="317">
        <v>475</v>
      </c>
      <c r="C19" s="58">
        <v>5893</v>
      </c>
      <c r="D19" s="317">
        <v>0</v>
      </c>
      <c r="E19" s="58">
        <v>1534</v>
      </c>
      <c r="F19" s="317">
        <v>0</v>
      </c>
      <c r="G19" s="58">
        <v>0</v>
      </c>
      <c r="H19" s="317">
        <v>0</v>
      </c>
      <c r="I19" s="317">
        <v>0</v>
      </c>
      <c r="J19" s="472">
        <v>0</v>
      </c>
      <c r="K19" s="473">
        <v>0</v>
      </c>
      <c r="L19" s="58">
        <v>669</v>
      </c>
      <c r="M19" s="485">
        <v>8571</v>
      </c>
      <c r="N19" s="485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>
      <c r="A20" s="60" t="s">
        <v>631</v>
      </c>
      <c r="B20" s="474">
        <v>1705</v>
      </c>
      <c r="C20" s="475">
        <v>125674</v>
      </c>
      <c r="D20" s="474">
        <v>0</v>
      </c>
      <c r="E20" s="475">
        <v>4394</v>
      </c>
      <c r="F20" s="474">
        <v>0</v>
      </c>
      <c r="G20" s="475">
        <v>0</v>
      </c>
      <c r="H20" s="474">
        <v>0</v>
      </c>
      <c r="I20" s="474">
        <v>0</v>
      </c>
      <c r="J20" s="476">
        <v>0</v>
      </c>
      <c r="K20" s="477">
        <v>0</v>
      </c>
      <c r="L20" s="475">
        <v>0</v>
      </c>
      <c r="M20" s="489">
        <v>131773</v>
      </c>
      <c r="N20" s="485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59" t="s">
        <v>632</v>
      </c>
      <c r="B21" s="317">
        <v>99249</v>
      </c>
      <c r="C21" s="58">
        <v>0</v>
      </c>
      <c r="D21" s="317">
        <v>0</v>
      </c>
      <c r="E21" s="58">
        <v>1639</v>
      </c>
      <c r="F21" s="317">
        <v>0</v>
      </c>
      <c r="G21" s="58">
        <v>1</v>
      </c>
      <c r="H21" s="317">
        <v>0</v>
      </c>
      <c r="I21" s="317">
        <v>474</v>
      </c>
      <c r="J21" s="472">
        <v>102</v>
      </c>
      <c r="K21" s="473">
        <v>577</v>
      </c>
      <c r="L21" s="58">
        <v>6586</v>
      </c>
      <c r="M21" s="485">
        <v>108051</v>
      </c>
      <c r="N21" s="485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59" t="s">
        <v>633</v>
      </c>
      <c r="B22" s="317">
        <v>4070</v>
      </c>
      <c r="C22" s="58">
        <v>867</v>
      </c>
      <c r="D22" s="317">
        <v>0</v>
      </c>
      <c r="E22" s="58">
        <v>0</v>
      </c>
      <c r="F22" s="317">
        <v>0</v>
      </c>
      <c r="G22" s="58">
        <v>0</v>
      </c>
      <c r="H22" s="317">
        <v>0</v>
      </c>
      <c r="I22" s="317">
        <v>0</v>
      </c>
      <c r="J22" s="472">
        <v>26</v>
      </c>
      <c r="K22" s="473">
        <v>26</v>
      </c>
      <c r="L22" s="58">
        <v>0</v>
      </c>
      <c r="M22" s="485">
        <v>4963</v>
      </c>
      <c r="N22" s="485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59" t="s">
        <v>634</v>
      </c>
      <c r="B23" s="317">
        <v>16535</v>
      </c>
      <c r="C23" s="58">
        <v>0</v>
      </c>
      <c r="D23" s="317">
        <v>0</v>
      </c>
      <c r="E23" s="58">
        <v>102</v>
      </c>
      <c r="F23" s="317">
        <v>0</v>
      </c>
      <c r="G23" s="58">
        <v>496</v>
      </c>
      <c r="H23" s="317">
        <v>0</v>
      </c>
      <c r="I23" s="317">
        <v>0</v>
      </c>
      <c r="J23" s="472">
        <v>0</v>
      </c>
      <c r="K23" s="473">
        <v>496</v>
      </c>
      <c r="L23" s="58">
        <v>0</v>
      </c>
      <c r="M23" s="485">
        <v>17133</v>
      </c>
      <c r="N23" s="485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59" t="s">
        <v>635</v>
      </c>
      <c r="B24" s="317">
        <v>671</v>
      </c>
      <c r="C24" s="58">
        <v>26403</v>
      </c>
      <c r="D24" s="317">
        <v>0</v>
      </c>
      <c r="E24" s="58">
        <v>284</v>
      </c>
      <c r="F24" s="317">
        <v>0</v>
      </c>
      <c r="G24" s="58">
        <v>0</v>
      </c>
      <c r="H24" s="317">
        <v>89</v>
      </c>
      <c r="I24" s="317">
        <v>57</v>
      </c>
      <c r="J24" s="472">
        <v>203</v>
      </c>
      <c r="K24" s="473">
        <v>349</v>
      </c>
      <c r="L24" s="58">
        <v>2312</v>
      </c>
      <c r="M24" s="485">
        <v>30019</v>
      </c>
      <c r="N24" s="485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>
      <c r="A25" s="60" t="s">
        <v>636</v>
      </c>
      <c r="B25" s="474">
        <v>0</v>
      </c>
      <c r="C25" s="475">
        <v>0</v>
      </c>
      <c r="D25" s="474">
        <v>0</v>
      </c>
      <c r="E25" s="475">
        <v>0</v>
      </c>
      <c r="F25" s="474">
        <v>0</v>
      </c>
      <c r="G25" s="475">
        <v>0</v>
      </c>
      <c r="H25" s="474">
        <v>0</v>
      </c>
      <c r="I25" s="474">
        <v>0</v>
      </c>
      <c r="J25" s="476">
        <v>0</v>
      </c>
      <c r="K25" s="477">
        <v>0</v>
      </c>
      <c r="L25" s="475">
        <v>0</v>
      </c>
      <c r="M25" s="489">
        <v>0</v>
      </c>
      <c r="N25" s="485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59" t="s">
        <v>637</v>
      </c>
      <c r="B26" s="317">
        <v>0</v>
      </c>
      <c r="C26" s="58">
        <v>0</v>
      </c>
      <c r="D26" s="317">
        <v>0</v>
      </c>
      <c r="E26" s="58">
        <v>0</v>
      </c>
      <c r="F26" s="317">
        <v>0</v>
      </c>
      <c r="G26" s="58">
        <v>0</v>
      </c>
      <c r="H26" s="317">
        <v>0</v>
      </c>
      <c r="I26" s="317">
        <v>0</v>
      </c>
      <c r="J26" s="472">
        <v>0</v>
      </c>
      <c r="K26" s="473">
        <v>0</v>
      </c>
      <c r="L26" s="58">
        <v>0</v>
      </c>
      <c r="M26" s="485">
        <v>0</v>
      </c>
      <c r="N26" s="485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59" t="s">
        <v>638</v>
      </c>
      <c r="B27" s="317">
        <v>6344</v>
      </c>
      <c r="C27" s="58">
        <v>0</v>
      </c>
      <c r="D27" s="317">
        <v>0</v>
      </c>
      <c r="E27" s="58">
        <v>0</v>
      </c>
      <c r="F27" s="317">
        <v>0</v>
      </c>
      <c r="G27" s="58">
        <v>0</v>
      </c>
      <c r="H27" s="317">
        <v>0</v>
      </c>
      <c r="I27" s="317">
        <v>0</v>
      </c>
      <c r="J27" s="472">
        <v>0</v>
      </c>
      <c r="K27" s="473">
        <v>0</v>
      </c>
      <c r="L27" s="58">
        <v>0</v>
      </c>
      <c r="M27" s="485">
        <v>6344</v>
      </c>
      <c r="N27" s="485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59" t="s">
        <v>639</v>
      </c>
      <c r="B28" s="317">
        <v>3410</v>
      </c>
      <c r="C28" s="58">
        <v>17793</v>
      </c>
      <c r="D28" s="317">
        <v>0</v>
      </c>
      <c r="E28" s="58">
        <v>354</v>
      </c>
      <c r="F28" s="317">
        <v>0</v>
      </c>
      <c r="G28" s="58">
        <v>0</v>
      </c>
      <c r="H28" s="317">
        <v>0</v>
      </c>
      <c r="I28" s="317">
        <v>0</v>
      </c>
      <c r="J28" s="472">
        <v>0</v>
      </c>
      <c r="K28" s="473">
        <v>0</v>
      </c>
      <c r="L28" s="58">
        <v>0</v>
      </c>
      <c r="M28" s="485">
        <v>21557</v>
      </c>
      <c r="N28" s="485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59" t="s">
        <v>640</v>
      </c>
      <c r="B29" s="317">
        <v>6789</v>
      </c>
      <c r="C29" s="58">
        <v>0</v>
      </c>
      <c r="D29" s="317">
        <v>2</v>
      </c>
      <c r="E29" s="58">
        <v>0</v>
      </c>
      <c r="F29" s="317">
        <v>0</v>
      </c>
      <c r="G29" s="58">
        <v>0</v>
      </c>
      <c r="H29" s="317">
        <v>0</v>
      </c>
      <c r="I29" s="317">
        <v>0</v>
      </c>
      <c r="J29" s="472">
        <v>0</v>
      </c>
      <c r="K29" s="473">
        <v>0</v>
      </c>
      <c r="L29" s="58">
        <v>0</v>
      </c>
      <c r="M29" s="485">
        <v>6791</v>
      </c>
      <c r="N29" s="485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60" t="s">
        <v>641</v>
      </c>
      <c r="B30" s="317">
        <v>0</v>
      </c>
      <c r="C30" s="58">
        <v>1480</v>
      </c>
      <c r="D30" s="317">
        <v>0</v>
      </c>
      <c r="E30" s="58">
        <v>60</v>
      </c>
      <c r="F30" s="317">
        <v>0</v>
      </c>
      <c r="G30" s="58">
        <v>0</v>
      </c>
      <c r="H30" s="317">
        <v>0</v>
      </c>
      <c r="I30" s="317">
        <v>0</v>
      </c>
      <c r="J30" s="472">
        <v>0</v>
      </c>
      <c r="K30" s="473">
        <v>0</v>
      </c>
      <c r="L30" s="58">
        <v>0</v>
      </c>
      <c r="M30" s="485">
        <v>1540</v>
      </c>
      <c r="N30" s="485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9" t="s">
        <v>2332</v>
      </c>
      <c r="B31" s="479">
        <v>10128</v>
      </c>
      <c r="C31" s="540">
        <v>11</v>
      </c>
      <c r="D31" s="479">
        <v>0</v>
      </c>
      <c r="E31" s="540">
        <v>0</v>
      </c>
      <c r="F31" s="479">
        <v>0</v>
      </c>
      <c r="G31" s="540">
        <v>0</v>
      </c>
      <c r="H31" s="479">
        <v>0</v>
      </c>
      <c r="I31" s="479">
        <v>0</v>
      </c>
      <c r="J31" s="541">
        <v>0</v>
      </c>
      <c r="K31" s="480">
        <v>0</v>
      </c>
      <c r="L31" s="540">
        <v>0</v>
      </c>
      <c r="M31" s="491">
        <v>10139</v>
      </c>
      <c r="N31" s="485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9" t="s">
        <v>2333</v>
      </c>
      <c r="B32" s="317">
        <v>8612</v>
      </c>
      <c r="C32" s="58">
        <v>0</v>
      </c>
      <c r="D32" s="317">
        <v>0</v>
      </c>
      <c r="E32" s="58">
        <v>823</v>
      </c>
      <c r="F32" s="317">
        <v>0</v>
      </c>
      <c r="G32" s="58">
        <v>0</v>
      </c>
      <c r="H32" s="317">
        <v>0</v>
      </c>
      <c r="I32" s="317">
        <v>0</v>
      </c>
      <c r="J32" s="472">
        <v>0</v>
      </c>
      <c r="K32" s="473">
        <v>0</v>
      </c>
      <c r="L32" s="58">
        <v>500</v>
      </c>
      <c r="M32" s="485">
        <v>9935</v>
      </c>
      <c r="N32" s="485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 t="s">
        <v>2334</v>
      </c>
      <c r="B33" s="317">
        <v>4700</v>
      </c>
      <c r="C33" s="58">
        <v>0</v>
      </c>
      <c r="D33" s="317">
        <v>0</v>
      </c>
      <c r="E33" s="58">
        <v>0</v>
      </c>
      <c r="F33" s="317">
        <v>0</v>
      </c>
      <c r="G33" s="58">
        <v>5</v>
      </c>
      <c r="H33" s="317">
        <v>0</v>
      </c>
      <c r="I33" s="317">
        <v>0</v>
      </c>
      <c r="J33" s="472">
        <v>0</v>
      </c>
      <c r="K33" s="473">
        <v>5</v>
      </c>
      <c r="L33" s="58">
        <v>1060</v>
      </c>
      <c r="M33" s="485">
        <v>5765</v>
      </c>
      <c r="N33" s="485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59" t="s">
        <v>2335</v>
      </c>
      <c r="B34" s="317">
        <v>5669</v>
      </c>
      <c r="C34" s="58">
        <v>606</v>
      </c>
      <c r="D34" s="317">
        <v>0</v>
      </c>
      <c r="E34" s="58">
        <v>1690</v>
      </c>
      <c r="F34" s="317">
        <v>0</v>
      </c>
      <c r="G34" s="58">
        <v>0</v>
      </c>
      <c r="H34" s="317">
        <v>0</v>
      </c>
      <c r="I34" s="317">
        <v>0</v>
      </c>
      <c r="J34" s="472">
        <v>0</v>
      </c>
      <c r="K34" s="473">
        <v>0</v>
      </c>
      <c r="L34" s="58">
        <v>0</v>
      </c>
      <c r="M34" s="485">
        <v>7965</v>
      </c>
      <c r="N34" s="485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60" t="s">
        <v>2336</v>
      </c>
      <c r="B35" s="474">
        <v>2866</v>
      </c>
      <c r="C35" s="475">
        <v>0</v>
      </c>
      <c r="D35" s="474">
        <v>0</v>
      </c>
      <c r="E35" s="475">
        <v>547</v>
      </c>
      <c r="F35" s="474">
        <v>0</v>
      </c>
      <c r="G35" s="475">
        <v>0</v>
      </c>
      <c r="H35" s="474">
        <v>0</v>
      </c>
      <c r="I35" s="474">
        <v>0</v>
      </c>
      <c r="J35" s="476">
        <v>0</v>
      </c>
      <c r="K35" s="477">
        <v>0</v>
      </c>
      <c r="L35" s="475">
        <v>0</v>
      </c>
      <c r="M35" s="489">
        <v>3413</v>
      </c>
      <c r="N35" s="485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>
      <c r="A36" s="59" t="s">
        <v>2337</v>
      </c>
      <c r="B36" s="317">
        <v>47575</v>
      </c>
      <c r="C36" s="58">
        <v>29987</v>
      </c>
      <c r="D36" s="317">
        <v>0</v>
      </c>
      <c r="E36" s="58">
        <v>5576</v>
      </c>
      <c r="F36" s="317">
        <v>0</v>
      </c>
      <c r="G36" s="58">
        <v>751</v>
      </c>
      <c r="H36" s="317">
        <v>0</v>
      </c>
      <c r="I36" s="317">
        <v>0</v>
      </c>
      <c r="J36" s="472">
        <v>711</v>
      </c>
      <c r="K36" s="473">
        <v>1462</v>
      </c>
      <c r="L36" s="58">
        <v>0</v>
      </c>
      <c r="M36" s="485">
        <v>84600</v>
      </c>
      <c r="N36" s="485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>
      <c r="A37" s="59" t="s">
        <v>2338</v>
      </c>
      <c r="B37" s="317">
        <v>469</v>
      </c>
      <c r="C37" s="58">
        <v>0</v>
      </c>
      <c r="D37" s="317">
        <v>0</v>
      </c>
      <c r="E37" s="58">
        <v>0</v>
      </c>
      <c r="F37" s="317">
        <v>0</v>
      </c>
      <c r="G37" s="58">
        <v>2</v>
      </c>
      <c r="H37" s="317">
        <v>0</v>
      </c>
      <c r="I37" s="317">
        <v>0</v>
      </c>
      <c r="J37" s="472">
        <v>0</v>
      </c>
      <c r="K37" s="473">
        <v>2</v>
      </c>
      <c r="L37" s="58">
        <v>0</v>
      </c>
      <c r="M37" s="485">
        <v>471</v>
      </c>
      <c r="N37" s="485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>
      <c r="A38" s="59" t="s">
        <v>2339</v>
      </c>
      <c r="B38" s="317">
        <v>4909</v>
      </c>
      <c r="C38" s="58">
        <v>109253</v>
      </c>
      <c r="D38" s="317">
        <v>0</v>
      </c>
      <c r="E38" s="58">
        <v>462</v>
      </c>
      <c r="F38" s="317">
        <v>0</v>
      </c>
      <c r="G38" s="58">
        <v>0</v>
      </c>
      <c r="H38" s="317">
        <v>0</v>
      </c>
      <c r="I38" s="317">
        <v>0</v>
      </c>
      <c r="J38" s="472">
        <v>0</v>
      </c>
      <c r="K38" s="473">
        <v>0</v>
      </c>
      <c r="L38" s="58">
        <v>0</v>
      </c>
      <c r="M38" s="485">
        <v>114624</v>
      </c>
      <c r="N38" s="485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9" t="s">
        <v>2340</v>
      </c>
      <c r="B39" s="317">
        <v>0</v>
      </c>
      <c r="C39" s="58">
        <v>3541</v>
      </c>
      <c r="D39" s="317">
        <v>0</v>
      </c>
      <c r="E39" s="58">
        <v>0</v>
      </c>
      <c r="F39" s="317">
        <v>0</v>
      </c>
      <c r="G39" s="58">
        <v>0</v>
      </c>
      <c r="H39" s="317">
        <v>0</v>
      </c>
      <c r="I39" s="317">
        <v>0</v>
      </c>
      <c r="J39" s="472">
        <v>21</v>
      </c>
      <c r="K39" s="473">
        <v>21</v>
      </c>
      <c r="L39" s="58">
        <v>0</v>
      </c>
      <c r="M39" s="485">
        <v>3562</v>
      </c>
      <c r="N39" s="485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60" t="s">
        <v>2341</v>
      </c>
      <c r="B40" s="317">
        <v>2630</v>
      </c>
      <c r="C40" s="58">
        <v>0</v>
      </c>
      <c r="D40" s="317">
        <v>0</v>
      </c>
      <c r="E40" s="58">
        <v>0</v>
      </c>
      <c r="F40" s="317">
        <v>0</v>
      </c>
      <c r="G40" s="58">
        <v>0</v>
      </c>
      <c r="H40" s="317">
        <v>0</v>
      </c>
      <c r="I40" s="317">
        <v>0</v>
      </c>
      <c r="J40" s="472">
        <v>0</v>
      </c>
      <c r="K40" s="473">
        <v>0</v>
      </c>
      <c r="L40" s="58">
        <v>0</v>
      </c>
      <c r="M40" s="485">
        <v>2630</v>
      </c>
      <c r="N40" s="485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>
      <c r="A41" s="59" t="s">
        <v>2342</v>
      </c>
      <c r="B41" s="479">
        <v>15193</v>
      </c>
      <c r="C41" s="540">
        <v>0</v>
      </c>
      <c r="D41" s="479">
        <v>0</v>
      </c>
      <c r="E41" s="540">
        <v>0</v>
      </c>
      <c r="F41" s="479">
        <v>0</v>
      </c>
      <c r="G41" s="540">
        <v>0</v>
      </c>
      <c r="H41" s="479">
        <v>0</v>
      </c>
      <c r="I41" s="479">
        <v>0</v>
      </c>
      <c r="J41" s="541">
        <v>0</v>
      </c>
      <c r="K41" s="480">
        <v>0</v>
      </c>
      <c r="L41" s="540">
        <v>0</v>
      </c>
      <c r="M41" s="491">
        <v>15193</v>
      </c>
      <c r="N41" s="485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9" t="s">
        <v>2343</v>
      </c>
      <c r="B42" s="317">
        <v>0</v>
      </c>
      <c r="C42" s="58">
        <v>1987</v>
      </c>
      <c r="D42" s="317">
        <v>0</v>
      </c>
      <c r="E42" s="58">
        <v>0</v>
      </c>
      <c r="F42" s="317">
        <v>0</v>
      </c>
      <c r="G42" s="58">
        <v>0</v>
      </c>
      <c r="H42" s="317">
        <v>0</v>
      </c>
      <c r="I42" s="317">
        <v>0</v>
      </c>
      <c r="J42" s="472">
        <v>0</v>
      </c>
      <c r="K42" s="473">
        <v>0</v>
      </c>
      <c r="L42" s="58">
        <v>0</v>
      </c>
      <c r="M42" s="485">
        <v>1987</v>
      </c>
      <c r="N42" s="485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>
      <c r="A43" s="59" t="s">
        <v>2344</v>
      </c>
      <c r="B43" s="317">
        <v>0</v>
      </c>
      <c r="C43" s="58">
        <v>1571</v>
      </c>
      <c r="D43" s="317">
        <v>0</v>
      </c>
      <c r="E43" s="58">
        <v>0</v>
      </c>
      <c r="F43" s="317">
        <v>0</v>
      </c>
      <c r="G43" s="58">
        <v>0</v>
      </c>
      <c r="H43" s="317">
        <v>0</v>
      </c>
      <c r="I43" s="317">
        <v>0</v>
      </c>
      <c r="J43" s="472">
        <v>0</v>
      </c>
      <c r="K43" s="473">
        <v>0</v>
      </c>
      <c r="L43" s="58">
        <v>0</v>
      </c>
      <c r="M43" s="485">
        <v>1571</v>
      </c>
      <c r="N43" s="485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>
      <c r="A44" s="59" t="s">
        <v>2345</v>
      </c>
      <c r="B44" s="317">
        <v>257</v>
      </c>
      <c r="C44" s="58">
        <v>0</v>
      </c>
      <c r="D44" s="317">
        <v>0</v>
      </c>
      <c r="E44" s="58">
        <v>0</v>
      </c>
      <c r="F44" s="317">
        <v>501</v>
      </c>
      <c r="G44" s="58">
        <v>0</v>
      </c>
      <c r="H44" s="317">
        <v>365</v>
      </c>
      <c r="I44" s="317">
        <v>0</v>
      </c>
      <c r="J44" s="472">
        <v>0</v>
      </c>
      <c r="K44" s="473">
        <v>365</v>
      </c>
      <c r="L44" s="58">
        <v>107</v>
      </c>
      <c r="M44" s="485">
        <v>1230</v>
      </c>
      <c r="N44" s="485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60" t="s">
        <v>2346</v>
      </c>
      <c r="B45" s="474">
        <v>0</v>
      </c>
      <c r="C45" s="475">
        <v>1383</v>
      </c>
      <c r="D45" s="474">
        <v>0</v>
      </c>
      <c r="E45" s="475">
        <v>0</v>
      </c>
      <c r="F45" s="474">
        <v>0</v>
      </c>
      <c r="G45" s="475">
        <v>0</v>
      </c>
      <c r="H45" s="474">
        <v>0</v>
      </c>
      <c r="I45" s="474">
        <v>0</v>
      </c>
      <c r="J45" s="476">
        <v>0</v>
      </c>
      <c r="K45" s="477">
        <v>0</v>
      </c>
      <c r="L45" s="475">
        <v>0</v>
      </c>
      <c r="M45" s="489">
        <v>1383</v>
      </c>
      <c r="N45" s="485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9" t="s">
        <v>2347</v>
      </c>
      <c r="B46" s="317">
        <v>0</v>
      </c>
      <c r="C46" s="58">
        <v>6579</v>
      </c>
      <c r="D46" s="317">
        <v>0</v>
      </c>
      <c r="E46" s="58">
        <v>194</v>
      </c>
      <c r="F46" s="317">
        <v>0</v>
      </c>
      <c r="G46" s="58">
        <v>0</v>
      </c>
      <c r="H46" s="317">
        <v>0</v>
      </c>
      <c r="I46" s="317">
        <v>0</v>
      </c>
      <c r="J46" s="472">
        <v>1520</v>
      </c>
      <c r="K46" s="473">
        <v>1520</v>
      </c>
      <c r="L46" s="58">
        <v>0</v>
      </c>
      <c r="M46" s="485">
        <v>8293</v>
      </c>
      <c r="N46" s="485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>
      <c r="A47" s="59" t="s">
        <v>2348</v>
      </c>
      <c r="B47" s="317">
        <v>26442</v>
      </c>
      <c r="C47" s="58">
        <v>29426</v>
      </c>
      <c r="D47" s="317">
        <v>0</v>
      </c>
      <c r="E47" s="58">
        <v>0</v>
      </c>
      <c r="F47" s="317">
        <v>2432</v>
      </c>
      <c r="G47" s="58">
        <v>1051</v>
      </c>
      <c r="H47" s="317">
        <v>2504</v>
      </c>
      <c r="I47" s="317">
        <v>2426</v>
      </c>
      <c r="J47" s="472">
        <v>4664</v>
      </c>
      <c r="K47" s="473">
        <v>10645</v>
      </c>
      <c r="L47" s="58">
        <v>4295</v>
      </c>
      <c r="M47" s="485">
        <v>73240</v>
      </c>
      <c r="N47" s="485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>
      <c r="A48" s="59" t="s">
        <v>2349</v>
      </c>
      <c r="B48" s="317">
        <v>6123</v>
      </c>
      <c r="C48" s="58">
        <v>0</v>
      </c>
      <c r="D48" s="317">
        <v>0</v>
      </c>
      <c r="E48" s="58">
        <v>0</v>
      </c>
      <c r="F48" s="317">
        <v>0</v>
      </c>
      <c r="G48" s="58">
        <v>0</v>
      </c>
      <c r="H48" s="317">
        <v>0</v>
      </c>
      <c r="I48" s="317">
        <v>0</v>
      </c>
      <c r="J48" s="472">
        <v>0</v>
      </c>
      <c r="K48" s="473">
        <v>0</v>
      </c>
      <c r="L48" s="58">
        <v>0</v>
      </c>
      <c r="M48" s="485">
        <v>6123</v>
      </c>
      <c r="N48" s="485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>
      <c r="A49" s="59" t="s">
        <v>2350</v>
      </c>
      <c r="B49" s="317">
        <v>8062</v>
      </c>
      <c r="C49" s="58">
        <v>0</v>
      </c>
      <c r="D49" s="317">
        <v>0</v>
      </c>
      <c r="E49" s="58">
        <v>214</v>
      </c>
      <c r="F49" s="317">
        <v>0</v>
      </c>
      <c r="G49" s="58">
        <v>0</v>
      </c>
      <c r="H49" s="317">
        <v>8</v>
      </c>
      <c r="I49" s="317">
        <v>85</v>
      </c>
      <c r="J49" s="472">
        <v>0</v>
      </c>
      <c r="K49" s="473">
        <v>93</v>
      </c>
      <c r="L49" s="58">
        <v>0</v>
      </c>
      <c r="M49" s="485">
        <v>8369</v>
      </c>
      <c r="N49" s="485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>
      <c r="A50" s="59" t="s">
        <v>2351</v>
      </c>
      <c r="B50" s="317">
        <v>3200</v>
      </c>
      <c r="C50" s="58">
        <v>62847</v>
      </c>
      <c r="D50" s="317">
        <v>0</v>
      </c>
      <c r="E50" s="58">
        <v>0</v>
      </c>
      <c r="F50" s="317">
        <v>0</v>
      </c>
      <c r="G50" s="58">
        <v>0</v>
      </c>
      <c r="H50" s="317">
        <v>0</v>
      </c>
      <c r="I50" s="317">
        <v>0</v>
      </c>
      <c r="J50" s="472">
        <v>1</v>
      </c>
      <c r="K50" s="473">
        <v>1</v>
      </c>
      <c r="L50" s="58">
        <v>0</v>
      </c>
      <c r="M50" s="485">
        <v>66048</v>
      </c>
      <c r="N50" s="485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>
      <c r="A51" s="61" t="s">
        <v>1619</v>
      </c>
      <c r="B51" s="478">
        <v>452677</v>
      </c>
      <c r="C51" s="478">
        <v>616852</v>
      </c>
      <c r="D51" s="478">
        <v>2</v>
      </c>
      <c r="E51" s="478">
        <v>39177</v>
      </c>
      <c r="F51" s="478">
        <v>2933</v>
      </c>
      <c r="G51" s="478">
        <v>3050</v>
      </c>
      <c r="H51" s="478">
        <v>2966</v>
      </c>
      <c r="I51" s="478">
        <v>5371</v>
      </c>
      <c r="J51" s="478">
        <v>7950</v>
      </c>
      <c r="K51" s="478">
        <v>19337</v>
      </c>
      <c r="L51" s="478">
        <v>23402</v>
      </c>
      <c r="M51" s="490">
        <v>1154380</v>
      </c>
      <c r="N51" s="485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>
      <c r="A52" s="62" t="s">
        <v>243</v>
      </c>
      <c r="B52" s="317">
        <v>28541</v>
      </c>
      <c r="C52" s="317">
        <v>31026</v>
      </c>
      <c r="D52" s="317">
        <v>0</v>
      </c>
      <c r="E52" s="317">
        <v>9734</v>
      </c>
      <c r="F52" s="317">
        <v>0</v>
      </c>
      <c r="G52" s="317">
        <v>0</v>
      </c>
      <c r="H52" s="317">
        <v>0</v>
      </c>
      <c r="I52" s="317">
        <v>0</v>
      </c>
      <c r="J52" s="473">
        <v>0</v>
      </c>
      <c r="K52" s="473">
        <v>0</v>
      </c>
      <c r="L52" s="317">
        <v>1574</v>
      </c>
      <c r="M52" s="485">
        <v>70875</v>
      </c>
      <c r="N52" s="485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>
      <c r="A53" s="59" t="s">
        <v>2352</v>
      </c>
      <c r="B53" s="317">
        <v>55718</v>
      </c>
      <c r="C53" s="58">
        <v>29617</v>
      </c>
      <c r="D53" s="317">
        <v>0</v>
      </c>
      <c r="E53" s="58">
        <v>0</v>
      </c>
      <c r="F53" s="317">
        <v>0</v>
      </c>
      <c r="G53" s="58">
        <v>0</v>
      </c>
      <c r="H53" s="317">
        <v>0</v>
      </c>
      <c r="I53" s="317">
        <v>0</v>
      </c>
      <c r="J53" s="472">
        <v>0</v>
      </c>
      <c r="K53" s="473">
        <v>0</v>
      </c>
      <c r="L53" s="58">
        <v>9637</v>
      </c>
      <c r="M53" s="485">
        <v>94972</v>
      </c>
      <c r="N53" s="485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>
      <c r="A54" s="59" t="s">
        <v>244</v>
      </c>
      <c r="B54" s="317">
        <v>225096</v>
      </c>
      <c r="C54" s="58">
        <v>987102</v>
      </c>
      <c r="D54" s="317">
        <v>0</v>
      </c>
      <c r="E54" s="58">
        <v>0</v>
      </c>
      <c r="F54" s="317">
        <v>0</v>
      </c>
      <c r="G54" s="58">
        <v>0</v>
      </c>
      <c r="H54" s="317">
        <v>0</v>
      </c>
      <c r="I54" s="317">
        <v>0</v>
      </c>
      <c r="J54" s="472">
        <v>1054</v>
      </c>
      <c r="K54" s="473">
        <v>1054</v>
      </c>
      <c r="L54" s="58">
        <v>38050</v>
      </c>
      <c r="M54" s="485">
        <v>1251302</v>
      </c>
      <c r="N54" s="485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>
      <c r="A55" s="59" t="s">
        <v>245</v>
      </c>
      <c r="B55" s="317">
        <v>10661</v>
      </c>
      <c r="C55" s="58">
        <v>2268</v>
      </c>
      <c r="D55" s="317">
        <v>0</v>
      </c>
      <c r="E55" s="58">
        <v>523</v>
      </c>
      <c r="F55" s="317">
        <v>0</v>
      </c>
      <c r="G55" s="58">
        <v>0</v>
      </c>
      <c r="H55" s="317">
        <v>0</v>
      </c>
      <c r="I55" s="317">
        <v>0</v>
      </c>
      <c r="J55" s="472">
        <v>0</v>
      </c>
      <c r="K55" s="473">
        <v>0</v>
      </c>
      <c r="L55" s="58">
        <v>1028</v>
      </c>
      <c r="M55" s="485">
        <v>14480</v>
      </c>
      <c r="N55" s="485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>
      <c r="A56" s="60" t="s">
        <v>2353</v>
      </c>
      <c r="B56" s="317">
        <v>5595</v>
      </c>
      <c r="C56" s="58">
        <v>131470</v>
      </c>
      <c r="D56" s="317">
        <v>0</v>
      </c>
      <c r="E56" s="58">
        <v>359</v>
      </c>
      <c r="F56" s="317">
        <v>0</v>
      </c>
      <c r="G56" s="58">
        <v>0</v>
      </c>
      <c r="H56" s="317">
        <v>0</v>
      </c>
      <c r="I56" s="317">
        <v>0</v>
      </c>
      <c r="J56" s="472">
        <v>0</v>
      </c>
      <c r="K56" s="473">
        <v>0</v>
      </c>
      <c r="L56" s="58">
        <v>0</v>
      </c>
      <c r="M56" s="485">
        <v>137424</v>
      </c>
      <c r="N56" s="485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>
      <c r="A57" s="59" t="s">
        <v>246</v>
      </c>
      <c r="B57" s="479">
        <v>0</v>
      </c>
      <c r="C57" s="540">
        <v>78867</v>
      </c>
      <c r="D57" s="479">
        <v>0</v>
      </c>
      <c r="E57" s="540">
        <v>0</v>
      </c>
      <c r="F57" s="479">
        <v>0</v>
      </c>
      <c r="G57" s="540">
        <v>0</v>
      </c>
      <c r="H57" s="479">
        <v>0</v>
      </c>
      <c r="I57" s="479">
        <v>121</v>
      </c>
      <c r="J57" s="541">
        <v>0</v>
      </c>
      <c r="K57" s="480">
        <v>121</v>
      </c>
      <c r="L57" s="540">
        <v>1157</v>
      </c>
      <c r="M57" s="491">
        <v>80145</v>
      </c>
      <c r="N57" s="485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>
      <c r="A58" s="59" t="s">
        <v>2354</v>
      </c>
      <c r="B58" s="317">
        <v>679</v>
      </c>
      <c r="C58" s="58">
        <v>15801</v>
      </c>
      <c r="D58" s="317">
        <v>0</v>
      </c>
      <c r="E58" s="58">
        <v>240</v>
      </c>
      <c r="F58" s="317">
        <v>0</v>
      </c>
      <c r="G58" s="58">
        <v>0</v>
      </c>
      <c r="H58" s="317">
        <v>0</v>
      </c>
      <c r="I58" s="317">
        <v>15</v>
      </c>
      <c r="J58" s="472">
        <v>0</v>
      </c>
      <c r="K58" s="473">
        <v>15</v>
      </c>
      <c r="L58" s="58">
        <v>0</v>
      </c>
      <c r="M58" s="485">
        <v>16735</v>
      </c>
      <c r="N58" s="485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>
      <c r="A59" s="59" t="s">
        <v>2355</v>
      </c>
      <c r="B59" s="317">
        <v>10608</v>
      </c>
      <c r="C59" s="58">
        <v>1788</v>
      </c>
      <c r="D59" s="317">
        <v>0</v>
      </c>
      <c r="E59" s="58">
        <v>163</v>
      </c>
      <c r="F59" s="317">
        <v>0</v>
      </c>
      <c r="G59" s="58">
        <v>0</v>
      </c>
      <c r="H59" s="317">
        <v>0</v>
      </c>
      <c r="I59" s="317">
        <v>212</v>
      </c>
      <c r="J59" s="472">
        <v>0</v>
      </c>
      <c r="K59" s="473">
        <v>212</v>
      </c>
      <c r="L59" s="58">
        <v>65</v>
      </c>
      <c r="M59" s="485">
        <v>12836</v>
      </c>
      <c r="N59" s="485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>
      <c r="A60" s="59" t="s">
        <v>434</v>
      </c>
      <c r="B60" s="317">
        <v>1106</v>
      </c>
      <c r="C60" s="58">
        <v>134927</v>
      </c>
      <c r="D60" s="317">
        <v>0</v>
      </c>
      <c r="E60" s="58">
        <v>0</v>
      </c>
      <c r="F60" s="317">
        <v>0</v>
      </c>
      <c r="G60" s="58">
        <v>0</v>
      </c>
      <c r="H60" s="317">
        <v>0</v>
      </c>
      <c r="I60" s="317">
        <v>0</v>
      </c>
      <c r="J60" s="472">
        <v>0</v>
      </c>
      <c r="K60" s="473">
        <v>0</v>
      </c>
      <c r="L60" s="58">
        <v>103559</v>
      </c>
      <c r="M60" s="485">
        <v>239592</v>
      </c>
      <c r="N60" s="485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>
      <c r="A61" s="60" t="s">
        <v>2356</v>
      </c>
      <c r="B61" s="474">
        <v>0</v>
      </c>
      <c r="C61" s="475">
        <v>4259</v>
      </c>
      <c r="D61" s="474">
        <v>0</v>
      </c>
      <c r="E61" s="475">
        <v>346</v>
      </c>
      <c r="F61" s="474">
        <v>0</v>
      </c>
      <c r="G61" s="475">
        <v>0</v>
      </c>
      <c r="H61" s="474">
        <v>0</v>
      </c>
      <c r="I61" s="474">
        <v>27</v>
      </c>
      <c r="J61" s="476">
        <v>0</v>
      </c>
      <c r="K61" s="477">
        <v>27</v>
      </c>
      <c r="L61" s="475">
        <v>7293</v>
      </c>
      <c r="M61" s="489">
        <v>11925</v>
      </c>
      <c r="N61" s="485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>
      <c r="A62" s="59" t="s">
        <v>247</v>
      </c>
      <c r="B62" s="317">
        <v>20202</v>
      </c>
      <c r="C62" s="58">
        <v>0</v>
      </c>
      <c r="D62" s="317">
        <v>0</v>
      </c>
      <c r="E62" s="58">
        <v>390</v>
      </c>
      <c r="F62" s="317">
        <v>0</v>
      </c>
      <c r="G62" s="58">
        <v>0</v>
      </c>
      <c r="H62" s="317">
        <v>5</v>
      </c>
      <c r="I62" s="317">
        <v>24</v>
      </c>
      <c r="J62" s="472">
        <v>0</v>
      </c>
      <c r="K62" s="473">
        <v>29</v>
      </c>
      <c r="L62" s="58">
        <v>0</v>
      </c>
      <c r="M62" s="485">
        <v>20621</v>
      </c>
      <c r="N62" s="485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>
      <c r="A63" s="59" t="s">
        <v>2357</v>
      </c>
      <c r="B63" s="317">
        <v>0</v>
      </c>
      <c r="C63" s="58">
        <v>3947</v>
      </c>
      <c r="D63" s="317">
        <v>0</v>
      </c>
      <c r="E63" s="58">
        <v>0</v>
      </c>
      <c r="F63" s="317">
        <v>0</v>
      </c>
      <c r="G63" s="58">
        <v>0</v>
      </c>
      <c r="H63" s="317">
        <v>0</v>
      </c>
      <c r="I63" s="317">
        <v>0</v>
      </c>
      <c r="J63" s="472">
        <v>0</v>
      </c>
      <c r="K63" s="473">
        <v>0</v>
      </c>
      <c r="L63" s="58">
        <v>0</v>
      </c>
      <c r="M63" s="485">
        <v>3947</v>
      </c>
      <c r="N63" s="485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>
      <c r="A64" s="59" t="s">
        <v>248</v>
      </c>
      <c r="B64" s="317">
        <v>16446.595152678001</v>
      </c>
      <c r="C64" s="58">
        <v>12916.389759471</v>
      </c>
      <c r="D64" s="317">
        <v>0</v>
      </c>
      <c r="E64" s="58">
        <v>76.985356799999991</v>
      </c>
      <c r="F64" s="317">
        <v>0</v>
      </c>
      <c r="G64" s="58">
        <v>0</v>
      </c>
      <c r="H64" s="317">
        <v>0</v>
      </c>
      <c r="I64" s="317">
        <v>0</v>
      </c>
      <c r="J64" s="472">
        <v>0</v>
      </c>
      <c r="K64" s="473">
        <v>0</v>
      </c>
      <c r="L64" s="58">
        <v>0</v>
      </c>
      <c r="M64" s="485">
        <v>29439.970268949</v>
      </c>
      <c r="N64" s="485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>
      <c r="A65" s="59" t="s">
        <v>2358</v>
      </c>
      <c r="B65" s="317">
        <v>3450</v>
      </c>
      <c r="C65" s="58">
        <v>27809</v>
      </c>
      <c r="D65" s="317">
        <v>0</v>
      </c>
      <c r="E65" s="58">
        <v>0</v>
      </c>
      <c r="F65" s="317">
        <v>438</v>
      </c>
      <c r="G65" s="58">
        <v>526</v>
      </c>
      <c r="H65" s="317">
        <v>29</v>
      </c>
      <c r="I65" s="317">
        <v>105</v>
      </c>
      <c r="J65" s="472">
        <v>501</v>
      </c>
      <c r="K65" s="473">
        <v>1161</v>
      </c>
      <c r="L65" s="58">
        <v>0</v>
      </c>
      <c r="M65" s="485">
        <v>32858</v>
      </c>
      <c r="N65" s="485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>
      <c r="A66" s="60" t="s">
        <v>2359</v>
      </c>
      <c r="B66" s="317">
        <v>12633</v>
      </c>
      <c r="C66" s="58">
        <v>0</v>
      </c>
      <c r="D66" s="317">
        <v>0</v>
      </c>
      <c r="E66" s="58">
        <v>442</v>
      </c>
      <c r="F66" s="317">
        <v>0</v>
      </c>
      <c r="G66" s="58">
        <v>0</v>
      </c>
      <c r="H66" s="317">
        <v>0</v>
      </c>
      <c r="I66" s="317">
        <v>0</v>
      </c>
      <c r="J66" s="472">
        <v>0</v>
      </c>
      <c r="K66" s="473">
        <v>0</v>
      </c>
      <c r="L66" s="58">
        <v>0</v>
      </c>
      <c r="M66" s="485">
        <v>13075</v>
      </c>
      <c r="N66" s="485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>
      <c r="A67" s="59" t="s">
        <v>658</v>
      </c>
      <c r="B67" s="479">
        <v>0</v>
      </c>
      <c r="C67" s="540">
        <v>0</v>
      </c>
      <c r="D67" s="479">
        <v>0</v>
      </c>
      <c r="E67" s="540">
        <v>0</v>
      </c>
      <c r="F67" s="479">
        <v>0</v>
      </c>
      <c r="G67" s="540">
        <v>0</v>
      </c>
      <c r="H67" s="479">
        <v>0</v>
      </c>
      <c r="I67" s="479">
        <v>0</v>
      </c>
      <c r="J67" s="541">
        <v>0</v>
      </c>
      <c r="K67" s="480">
        <v>0</v>
      </c>
      <c r="L67" s="540">
        <v>0</v>
      </c>
      <c r="M67" s="491">
        <v>0</v>
      </c>
      <c r="N67" s="485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>
      <c r="A68" s="59" t="s">
        <v>659</v>
      </c>
      <c r="B68" s="317">
        <v>17513</v>
      </c>
      <c r="C68" s="58">
        <v>11059</v>
      </c>
      <c r="D68" s="317">
        <v>0</v>
      </c>
      <c r="E68" s="58">
        <v>60</v>
      </c>
      <c r="F68" s="317">
        <v>0</v>
      </c>
      <c r="G68" s="58">
        <v>0</v>
      </c>
      <c r="H68" s="317">
        <v>0</v>
      </c>
      <c r="I68" s="317">
        <v>0</v>
      </c>
      <c r="J68" s="472">
        <v>0</v>
      </c>
      <c r="K68" s="473">
        <v>0</v>
      </c>
      <c r="L68" s="58">
        <v>8650</v>
      </c>
      <c r="M68" s="485">
        <v>37282</v>
      </c>
      <c r="N68" s="485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>
      <c r="A69" s="59" t="s">
        <v>249</v>
      </c>
      <c r="B69" s="317">
        <v>5509</v>
      </c>
      <c r="C69" s="58">
        <v>269596</v>
      </c>
      <c r="D69" s="317">
        <v>0</v>
      </c>
      <c r="E69" s="58">
        <v>0</v>
      </c>
      <c r="F69" s="317">
        <v>0</v>
      </c>
      <c r="G69" s="58">
        <v>0</v>
      </c>
      <c r="H69" s="317">
        <v>0</v>
      </c>
      <c r="I69" s="317">
        <v>0</v>
      </c>
      <c r="J69" s="472">
        <v>0</v>
      </c>
      <c r="K69" s="473">
        <v>0</v>
      </c>
      <c r="L69" s="58">
        <v>19863</v>
      </c>
      <c r="M69" s="485">
        <v>294968</v>
      </c>
      <c r="N69" s="485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>
      <c r="A70" s="59" t="s">
        <v>250</v>
      </c>
      <c r="B70" s="317">
        <v>0</v>
      </c>
      <c r="C70" s="58">
        <v>0</v>
      </c>
      <c r="D70" s="317">
        <v>0</v>
      </c>
      <c r="E70" s="58">
        <v>0</v>
      </c>
      <c r="F70" s="317">
        <v>0</v>
      </c>
      <c r="G70" s="58">
        <v>0</v>
      </c>
      <c r="H70" s="317">
        <v>0</v>
      </c>
      <c r="I70" s="317">
        <v>0</v>
      </c>
      <c r="J70" s="472">
        <v>0</v>
      </c>
      <c r="K70" s="473">
        <v>0</v>
      </c>
      <c r="L70" s="58">
        <v>0</v>
      </c>
      <c r="M70" s="485">
        <v>0</v>
      </c>
      <c r="N70" s="485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>
      <c r="A71" s="60" t="s">
        <v>660</v>
      </c>
      <c r="B71" s="474">
        <v>1353</v>
      </c>
      <c r="C71" s="475">
        <v>5601</v>
      </c>
      <c r="D71" s="474">
        <v>0</v>
      </c>
      <c r="E71" s="475">
        <v>0</v>
      </c>
      <c r="F71" s="474">
        <v>0</v>
      </c>
      <c r="G71" s="475">
        <v>0</v>
      </c>
      <c r="H71" s="474">
        <v>0</v>
      </c>
      <c r="I71" s="474">
        <v>0</v>
      </c>
      <c r="J71" s="476">
        <v>0</v>
      </c>
      <c r="K71" s="477">
        <v>0</v>
      </c>
      <c r="L71" s="475">
        <v>0</v>
      </c>
      <c r="M71" s="489">
        <v>6954</v>
      </c>
      <c r="N71" s="485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>
      <c r="A72" s="62" t="s">
        <v>661</v>
      </c>
      <c r="B72" s="317">
        <v>0</v>
      </c>
      <c r="C72" s="58">
        <v>0</v>
      </c>
      <c r="D72" s="317">
        <v>0</v>
      </c>
      <c r="E72" s="58">
        <v>0</v>
      </c>
      <c r="F72" s="317">
        <v>0</v>
      </c>
      <c r="G72" s="58">
        <v>0</v>
      </c>
      <c r="H72" s="317">
        <v>0</v>
      </c>
      <c r="I72" s="317">
        <v>0</v>
      </c>
      <c r="J72" s="472">
        <v>0</v>
      </c>
      <c r="K72" s="473">
        <v>0</v>
      </c>
      <c r="L72" s="58">
        <v>0</v>
      </c>
      <c r="M72" s="485">
        <v>0</v>
      </c>
      <c r="N72" s="485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>
      <c r="A73" s="59" t="s">
        <v>426</v>
      </c>
      <c r="B73" s="317">
        <v>3335</v>
      </c>
      <c r="C73" s="58">
        <v>0</v>
      </c>
      <c r="D73" s="317">
        <v>0</v>
      </c>
      <c r="E73" s="58">
        <v>0</v>
      </c>
      <c r="F73" s="317">
        <v>0</v>
      </c>
      <c r="G73" s="58">
        <v>0</v>
      </c>
      <c r="H73" s="317">
        <v>302</v>
      </c>
      <c r="I73" s="317">
        <v>0</v>
      </c>
      <c r="J73" s="472">
        <v>1762</v>
      </c>
      <c r="K73" s="473">
        <v>2064</v>
      </c>
      <c r="L73" s="58">
        <v>0</v>
      </c>
      <c r="M73" s="485">
        <v>5399</v>
      </c>
      <c r="N73" s="485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>
      <c r="A74" s="59" t="s">
        <v>251</v>
      </c>
      <c r="B74" s="317">
        <v>46725</v>
      </c>
      <c r="C74" s="58">
        <v>336644</v>
      </c>
      <c r="D74" s="317">
        <v>0</v>
      </c>
      <c r="E74" s="58">
        <v>21661</v>
      </c>
      <c r="F74" s="317">
        <v>3892</v>
      </c>
      <c r="G74" s="58">
        <v>0</v>
      </c>
      <c r="H74" s="317">
        <v>58</v>
      </c>
      <c r="I74" s="317">
        <v>477</v>
      </c>
      <c r="J74" s="472">
        <v>39</v>
      </c>
      <c r="K74" s="473">
        <v>574</v>
      </c>
      <c r="L74" s="58">
        <v>0</v>
      </c>
      <c r="M74" s="485">
        <v>409496</v>
      </c>
      <c r="N74" s="485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>
      <c r="A75" s="59" t="s">
        <v>252</v>
      </c>
      <c r="B75" s="317">
        <v>15308</v>
      </c>
      <c r="C75" s="58">
        <v>126006</v>
      </c>
      <c r="D75" s="317">
        <v>0</v>
      </c>
      <c r="E75" s="58">
        <v>2928</v>
      </c>
      <c r="F75" s="317">
        <v>0</v>
      </c>
      <c r="G75" s="58">
        <v>0</v>
      </c>
      <c r="H75" s="317">
        <v>0</v>
      </c>
      <c r="I75" s="317">
        <v>0</v>
      </c>
      <c r="J75" s="472">
        <v>0</v>
      </c>
      <c r="K75" s="473">
        <v>0</v>
      </c>
      <c r="L75" s="58">
        <v>5350</v>
      </c>
      <c r="M75" s="485">
        <v>149592</v>
      </c>
      <c r="N75" s="485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3.5" thickBot="1">
      <c r="A76" s="62" t="s">
        <v>1618</v>
      </c>
      <c r="B76" s="479">
        <v>480478.59515267803</v>
      </c>
      <c r="C76" s="479">
        <v>2210703.3897594707</v>
      </c>
      <c r="D76" s="479">
        <v>0</v>
      </c>
      <c r="E76" s="479">
        <v>36922.985356799996</v>
      </c>
      <c r="F76" s="479">
        <v>4330</v>
      </c>
      <c r="G76" s="479">
        <v>526</v>
      </c>
      <c r="H76" s="479">
        <v>394</v>
      </c>
      <c r="I76" s="479">
        <v>981</v>
      </c>
      <c r="J76" s="479">
        <v>3356</v>
      </c>
      <c r="K76" s="479">
        <v>5257</v>
      </c>
      <c r="L76" s="479">
        <v>196226</v>
      </c>
      <c r="M76" s="491">
        <v>2933917.9702689489</v>
      </c>
      <c r="N76" s="485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3.5" thickBot="1">
      <c r="A77" s="80" t="s">
        <v>662</v>
      </c>
      <c r="B77" s="88">
        <v>933155.59515267797</v>
      </c>
      <c r="C77" s="88">
        <v>2827555.3897594707</v>
      </c>
      <c r="D77" s="88">
        <v>2</v>
      </c>
      <c r="E77" s="88">
        <v>76099.985356799996</v>
      </c>
      <c r="F77" s="88">
        <v>7263</v>
      </c>
      <c r="G77" s="88">
        <v>3576</v>
      </c>
      <c r="H77" s="88">
        <v>3360</v>
      </c>
      <c r="I77" s="88">
        <v>6352</v>
      </c>
      <c r="J77" s="88">
        <v>11306</v>
      </c>
      <c r="K77" s="88">
        <v>24594</v>
      </c>
      <c r="L77" s="88">
        <v>219628</v>
      </c>
      <c r="M77" s="132">
        <v>4088297.9702689489</v>
      </c>
      <c r="N77" s="107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81" t="s">
        <v>663</v>
      </c>
      <c r="B78" s="79"/>
      <c r="C78" s="70"/>
      <c r="D78" s="79"/>
      <c r="E78" s="70"/>
      <c r="F78" s="79"/>
      <c r="G78" s="70"/>
      <c r="H78" s="79"/>
      <c r="I78" s="70"/>
      <c r="J78" s="79"/>
      <c r="K78" s="70"/>
      <c r="L78" s="79"/>
      <c r="M78" s="79"/>
    </row>
    <row r="79" spans="1:28">
      <c r="A79" s="59" t="s">
        <v>664</v>
      </c>
      <c r="B79" s="79"/>
      <c r="C79" s="70"/>
      <c r="D79" s="79"/>
      <c r="E79" s="70"/>
      <c r="F79" s="79"/>
      <c r="G79" s="70"/>
      <c r="H79" s="79"/>
      <c r="I79" s="70"/>
      <c r="J79" s="79"/>
      <c r="K79" s="70"/>
      <c r="L79" s="79"/>
      <c r="M79" s="79"/>
    </row>
    <row r="80" spans="1:28">
      <c r="A80" s="59" t="s">
        <v>665</v>
      </c>
      <c r="B80" s="79">
        <v>1537</v>
      </c>
      <c r="C80" s="70">
        <v>42236</v>
      </c>
      <c r="D80" s="79">
        <v>0</v>
      </c>
      <c r="E80" s="70">
        <v>0</v>
      </c>
      <c r="F80" s="79">
        <v>6468</v>
      </c>
      <c r="G80" s="70">
        <v>0</v>
      </c>
      <c r="H80" s="79">
        <v>0</v>
      </c>
      <c r="I80" s="70">
        <v>0</v>
      </c>
      <c r="J80" s="79">
        <v>0</v>
      </c>
      <c r="K80" s="70">
        <v>0</v>
      </c>
      <c r="L80" s="79">
        <v>0</v>
      </c>
      <c r="M80" s="79">
        <v>50241</v>
      </c>
    </row>
    <row r="81" spans="1:13">
      <c r="A81" s="59" t="s">
        <v>666</v>
      </c>
      <c r="B81" s="79">
        <v>17</v>
      </c>
      <c r="C81" s="70">
        <v>0</v>
      </c>
      <c r="D81" s="79">
        <v>0</v>
      </c>
      <c r="E81" s="70">
        <v>778</v>
      </c>
      <c r="F81" s="79">
        <v>0</v>
      </c>
      <c r="G81" s="70">
        <v>0</v>
      </c>
      <c r="H81" s="79">
        <v>0</v>
      </c>
      <c r="I81" s="70">
        <v>0</v>
      </c>
      <c r="J81" s="79">
        <v>0</v>
      </c>
      <c r="K81" s="70">
        <v>0</v>
      </c>
      <c r="L81" s="79">
        <v>0</v>
      </c>
      <c r="M81" s="79">
        <v>795</v>
      </c>
    </row>
    <row r="82" spans="1:13" ht="13.5" thickBot="1">
      <c r="A82" s="59" t="s">
        <v>667</v>
      </c>
      <c r="B82" s="79">
        <v>29258</v>
      </c>
      <c r="C82" s="70">
        <v>203894</v>
      </c>
      <c r="D82" s="79">
        <v>0</v>
      </c>
      <c r="E82" s="70">
        <v>13128</v>
      </c>
      <c r="F82" s="79">
        <v>0</v>
      </c>
      <c r="G82" s="70">
        <v>0</v>
      </c>
      <c r="H82" s="79">
        <v>984</v>
      </c>
      <c r="I82" s="70">
        <v>1799</v>
      </c>
      <c r="J82" s="79">
        <v>0</v>
      </c>
      <c r="K82" s="70">
        <v>2783</v>
      </c>
      <c r="L82" s="79">
        <v>0</v>
      </c>
      <c r="M82" s="79">
        <v>249063</v>
      </c>
    </row>
    <row r="83" spans="1:13" ht="13.5" thickBot="1">
      <c r="A83" s="80" t="s">
        <v>662</v>
      </c>
      <c r="B83" s="88">
        <v>30812</v>
      </c>
      <c r="C83" s="88">
        <v>246130</v>
      </c>
      <c r="D83" s="88">
        <v>0</v>
      </c>
      <c r="E83" s="88">
        <v>13906</v>
      </c>
      <c r="F83" s="88">
        <v>6468</v>
      </c>
      <c r="G83" s="88">
        <v>0</v>
      </c>
      <c r="H83" s="88">
        <v>984</v>
      </c>
      <c r="I83" s="88">
        <v>1799</v>
      </c>
      <c r="J83" s="88">
        <v>0</v>
      </c>
      <c r="K83" s="88">
        <v>2783</v>
      </c>
      <c r="L83" s="88">
        <v>0</v>
      </c>
      <c r="M83" s="88">
        <v>300099</v>
      </c>
    </row>
    <row r="84" spans="1:13">
      <c r="A84" s="81" t="s">
        <v>606</v>
      </c>
      <c r="B84" s="76"/>
      <c r="C84" s="77"/>
      <c r="D84" s="76"/>
      <c r="E84" s="77"/>
      <c r="F84" s="76"/>
      <c r="G84" s="77"/>
      <c r="H84" s="76"/>
      <c r="I84" s="77"/>
      <c r="J84" s="76"/>
      <c r="K84" s="75"/>
      <c r="L84" s="76"/>
      <c r="M84" s="76" t="s">
        <v>711</v>
      </c>
    </row>
    <row r="85" spans="1:13">
      <c r="A85" s="316" t="s">
        <v>2033</v>
      </c>
      <c r="B85" s="79">
        <v>963967.59515267797</v>
      </c>
      <c r="C85" s="79">
        <v>3073685.3897594707</v>
      </c>
      <c r="D85" s="79">
        <v>2</v>
      </c>
      <c r="E85" s="79">
        <v>90005.985356799996</v>
      </c>
      <c r="F85" s="79">
        <v>13731</v>
      </c>
      <c r="G85" s="79">
        <v>3576</v>
      </c>
      <c r="H85" s="79">
        <v>4344</v>
      </c>
      <c r="I85" s="79">
        <v>8151</v>
      </c>
      <c r="J85" s="79">
        <v>11306</v>
      </c>
      <c r="K85" s="79">
        <v>27377</v>
      </c>
      <c r="L85" s="79">
        <v>219628</v>
      </c>
      <c r="M85" s="79">
        <v>4388396.9702689489</v>
      </c>
    </row>
    <row r="86" spans="1:13">
      <c r="A86" s="193">
        <v>2002</v>
      </c>
      <c r="B86" s="79">
        <v>1175340.9996435</v>
      </c>
      <c r="C86" s="79">
        <v>1555910.89421814</v>
      </c>
      <c r="D86" s="79">
        <v>0</v>
      </c>
      <c r="E86" s="79">
        <v>56018.443664099999</v>
      </c>
      <c r="F86" s="79">
        <v>27307</v>
      </c>
      <c r="G86" s="79">
        <v>2121</v>
      </c>
      <c r="H86" s="79">
        <v>2941</v>
      </c>
      <c r="I86" s="79">
        <v>5499</v>
      </c>
      <c r="J86" s="79">
        <v>5966</v>
      </c>
      <c r="K86" s="79">
        <v>16527</v>
      </c>
      <c r="L86" s="79">
        <v>151848</v>
      </c>
      <c r="M86" s="79">
        <v>2982952.3375257403</v>
      </c>
    </row>
    <row r="87" spans="1:13">
      <c r="A87" s="193">
        <v>2001</v>
      </c>
      <c r="B87" s="79">
        <v>816434.8330000001</v>
      </c>
      <c r="C87" s="67">
        <v>904590.96261098399</v>
      </c>
      <c r="D87" s="79">
        <v>0</v>
      </c>
      <c r="E87" s="70">
        <v>131048.74407031</v>
      </c>
      <c r="F87" s="79">
        <v>26228</v>
      </c>
      <c r="G87" s="70">
        <v>1268</v>
      </c>
      <c r="H87" s="79">
        <v>168603</v>
      </c>
      <c r="I87" s="70">
        <v>5775.0060000000003</v>
      </c>
      <c r="J87" s="79">
        <v>12228.850920000001</v>
      </c>
      <c r="K87" s="78">
        <v>187874.85691999999</v>
      </c>
      <c r="L87" s="79">
        <v>102188.303033563</v>
      </c>
      <c r="M87" s="79">
        <v>2168365.6996348565</v>
      </c>
    </row>
    <row r="88" spans="1:13">
      <c r="A88" s="193">
        <v>2000</v>
      </c>
      <c r="B88" s="79">
        <v>138806</v>
      </c>
      <c r="C88" s="67">
        <v>969748</v>
      </c>
      <c r="D88" s="79">
        <v>61</v>
      </c>
      <c r="E88" s="70">
        <v>79049</v>
      </c>
      <c r="F88" s="79">
        <v>4603</v>
      </c>
      <c r="G88" s="70">
        <v>5910</v>
      </c>
      <c r="H88" s="79">
        <v>122095</v>
      </c>
      <c r="I88" s="70">
        <v>6462</v>
      </c>
      <c r="J88" s="79">
        <v>10031</v>
      </c>
      <c r="K88" s="78">
        <v>144497</v>
      </c>
      <c r="L88" s="79">
        <v>39082</v>
      </c>
      <c r="M88" s="79">
        <v>1372847</v>
      </c>
    </row>
    <row r="89" spans="1:13" ht="13.5" thickBot="1">
      <c r="A89" s="194">
        <v>1999</v>
      </c>
      <c r="B89" s="90">
        <v>242131.82718922099</v>
      </c>
      <c r="C89" s="504">
        <v>433194</v>
      </c>
      <c r="D89" s="90">
        <v>58.662999999999997</v>
      </c>
      <c r="E89" s="91">
        <v>19973.501849486001</v>
      </c>
      <c r="F89" s="90">
        <v>545</v>
      </c>
      <c r="G89" s="91">
        <v>14538.004999999999</v>
      </c>
      <c r="H89" s="90">
        <v>4814</v>
      </c>
      <c r="I89" s="91">
        <v>2109</v>
      </c>
      <c r="J89" s="90">
        <v>1988</v>
      </c>
      <c r="K89" s="92">
        <v>23449.005000000001</v>
      </c>
      <c r="L89" s="90">
        <v>19111.150900000001</v>
      </c>
      <c r="M89" s="90">
        <v>738463</v>
      </c>
    </row>
    <row r="92" spans="1:13" ht="13.5" thickBot="1"/>
    <row r="93" spans="1:13" ht="13.5" thickBot="1">
      <c r="A93" s="609" t="s">
        <v>1909</v>
      </c>
    </row>
  </sheetData>
  <mergeCells count="16">
    <mergeCell ref="I10:I13"/>
    <mergeCell ref="G9:K9"/>
    <mergeCell ref="L9:L13"/>
    <mergeCell ref="M9:M13"/>
    <mergeCell ref="K10:K13"/>
    <mergeCell ref="J10:J13"/>
    <mergeCell ref="A9:A13"/>
    <mergeCell ref="A5:F6"/>
    <mergeCell ref="G5:M6"/>
    <mergeCell ref="G10:G13"/>
    <mergeCell ref="B9:B13"/>
    <mergeCell ref="C9:C13"/>
    <mergeCell ref="D9:D13"/>
    <mergeCell ref="E9:E13"/>
    <mergeCell ref="F9:F13"/>
    <mergeCell ref="H10:H13"/>
  </mergeCells>
  <phoneticPr fontId="2" type="noConversion"/>
  <hyperlinks>
    <hyperlink ref="A1" location="icindekiler!A22" display="İÇİNDEKİLER"/>
    <hyperlink ref="A2" location="Index!A22" display="INDEX"/>
    <hyperlink ref="B1" location="'4'!A93" display="▼"/>
    <hyperlink ref="A93" location="'4'!A1" display="▲"/>
  </hyperlinks>
  <pageMargins left="0.75" right="0.75" top="0.25" bottom="0.27" header="0.3" footer="0.26"/>
  <pageSetup scale="65" orientation="portrait" horizontalDpi="300" verticalDpi="300" r:id="rId1"/>
  <headerFooter alignWithMargins="0"/>
  <webPublishItems count="1">
    <webPublishItem id="20216" divId="Tablolar son_20216" sourceType="sheet" destinationFile="F:\karıştı valla\Tablolar\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74</vt:i4>
      </vt:variant>
      <vt:variant>
        <vt:lpstr>Adlandırılmış Aralıklar</vt:lpstr>
      </vt:variant>
      <vt:variant>
        <vt:i4>70</vt:i4>
      </vt:variant>
    </vt:vector>
  </HeadingPairs>
  <TitlesOfParts>
    <vt:vector size="144" baseType="lpstr">
      <vt:lpstr>icindekiler</vt:lpstr>
      <vt:lpstr>index</vt:lpstr>
      <vt:lpstr>1A</vt:lpstr>
      <vt:lpstr>1B</vt:lpstr>
      <vt:lpstr>2A</vt:lpstr>
      <vt:lpstr>2B</vt:lpstr>
      <vt:lpstr>3A</vt:lpstr>
      <vt:lpstr>3B</vt:lpstr>
      <vt:lpstr>4</vt:lpstr>
      <vt:lpstr>5A</vt:lpstr>
      <vt:lpstr>5B</vt:lpstr>
      <vt:lpstr>6A</vt:lpstr>
      <vt:lpstr>6B</vt:lpstr>
      <vt:lpstr>7A</vt:lpstr>
      <vt:lpstr>7B</vt:lpstr>
      <vt:lpstr>8A</vt:lpstr>
      <vt:lpstr>8B</vt:lpstr>
      <vt:lpstr>9A</vt:lpstr>
      <vt:lpstr>9B</vt:lpstr>
      <vt:lpstr>10A</vt:lpstr>
      <vt:lpstr>10B</vt:lpstr>
      <vt:lpstr>11A</vt:lpstr>
      <vt:lpstr>11B</vt:lpstr>
      <vt:lpstr>12A</vt:lpstr>
      <vt:lpstr>12B</vt:lpstr>
      <vt:lpstr>13A</vt:lpstr>
      <vt:lpstr>13B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23-1</vt:lpstr>
      <vt:lpstr>23-2</vt:lpstr>
      <vt:lpstr>24</vt:lpstr>
      <vt:lpstr>25</vt:lpstr>
      <vt:lpstr>26</vt:lpstr>
      <vt:lpstr>27A</vt:lpstr>
      <vt:lpstr>27B</vt:lpstr>
      <vt:lpstr>28</vt:lpstr>
      <vt:lpstr>29</vt:lpstr>
      <vt:lpstr>30</vt:lpstr>
      <vt:lpstr>31</vt:lpstr>
      <vt:lpstr>32</vt:lpstr>
      <vt:lpstr>33</vt:lpstr>
      <vt:lpstr>34</vt:lpstr>
      <vt:lpstr>35</vt:lpstr>
      <vt:lpstr>36A</vt:lpstr>
      <vt:lpstr>36B</vt:lpstr>
      <vt:lpstr>37</vt:lpstr>
      <vt:lpstr>38A</vt:lpstr>
      <vt:lpstr>38B</vt:lpstr>
      <vt:lpstr>39</vt:lpstr>
      <vt:lpstr>40</vt:lpstr>
      <vt:lpstr>41A</vt:lpstr>
      <vt:lpstr>41B</vt:lpstr>
      <vt:lpstr>42-1</vt:lpstr>
      <vt:lpstr>42-2</vt:lpstr>
      <vt:lpstr>43</vt:lpstr>
      <vt:lpstr>44</vt:lpstr>
      <vt:lpstr>45</vt:lpstr>
      <vt:lpstr>46A</vt:lpstr>
      <vt:lpstr>46B</vt:lpstr>
      <vt:lpstr>47</vt:lpstr>
      <vt:lpstr>48</vt:lpstr>
      <vt:lpstr>49</vt:lpstr>
      <vt:lpstr>50-1</vt:lpstr>
      <vt:lpstr>50-2</vt:lpstr>
      <vt:lpstr>51</vt:lpstr>
      <vt:lpstr>52</vt:lpstr>
      <vt:lpstr>'10A'!Yazdırma_Alanı</vt:lpstr>
      <vt:lpstr>'10B'!Yazdırma_Alanı</vt:lpstr>
      <vt:lpstr>'11A'!Yazdırma_Alanı</vt:lpstr>
      <vt:lpstr>'11B'!Yazdırma_Alanı</vt:lpstr>
      <vt:lpstr>'12A'!Yazdırma_Alanı</vt:lpstr>
      <vt:lpstr>'12B'!Yazdırma_Alanı</vt:lpstr>
      <vt:lpstr>'13A'!Yazdırma_Alanı</vt:lpstr>
      <vt:lpstr>'13B'!Yazdırma_Alanı</vt:lpstr>
      <vt:lpstr>'14'!Yazdırma_Alanı</vt:lpstr>
      <vt:lpstr>'15'!Yazdırma_Alanı</vt:lpstr>
      <vt:lpstr>'16'!Yazdırma_Alanı</vt:lpstr>
      <vt:lpstr>'17'!Yazdırma_Alanı</vt:lpstr>
      <vt:lpstr>'18'!Yazdırma_Alanı</vt:lpstr>
      <vt:lpstr>'19'!Yazdırma_Alanı</vt:lpstr>
      <vt:lpstr>'1A'!Yazdırma_Alanı</vt:lpstr>
      <vt:lpstr>'1B'!Yazdırma_Alanı</vt:lpstr>
      <vt:lpstr>'20'!Yazdırma_Alanı</vt:lpstr>
      <vt:lpstr>'21'!Yazdırma_Alanı</vt:lpstr>
      <vt:lpstr>'22'!Yazdırma_Alanı</vt:lpstr>
      <vt:lpstr>'23-1'!Yazdırma_Alanı</vt:lpstr>
      <vt:lpstr>'23-2'!Yazdırma_Alanı</vt:lpstr>
      <vt:lpstr>'24'!Yazdırma_Alanı</vt:lpstr>
      <vt:lpstr>'25'!Yazdırma_Alanı</vt:lpstr>
      <vt:lpstr>'26'!Yazdırma_Alanı</vt:lpstr>
      <vt:lpstr>'27A'!Yazdırma_Alanı</vt:lpstr>
      <vt:lpstr>'27B'!Yazdırma_Alanı</vt:lpstr>
      <vt:lpstr>'28'!Yazdırma_Alanı</vt:lpstr>
      <vt:lpstr>'29'!Yazdırma_Alanı</vt:lpstr>
      <vt:lpstr>'2A'!Yazdırma_Alanı</vt:lpstr>
      <vt:lpstr>'2B'!Yazdırma_Alanı</vt:lpstr>
      <vt:lpstr>'30'!Yazdırma_Alanı</vt:lpstr>
      <vt:lpstr>'31'!Yazdırma_Alanı</vt:lpstr>
      <vt:lpstr>'32'!Yazdırma_Alanı</vt:lpstr>
      <vt:lpstr>'33'!Yazdırma_Alanı</vt:lpstr>
      <vt:lpstr>'34'!Yazdırma_Alanı</vt:lpstr>
      <vt:lpstr>'35'!Yazdırma_Alanı</vt:lpstr>
      <vt:lpstr>'36A'!Yazdırma_Alanı</vt:lpstr>
      <vt:lpstr>'36B'!Yazdırma_Alanı</vt:lpstr>
      <vt:lpstr>'37'!Yazdırma_Alanı</vt:lpstr>
      <vt:lpstr>'38A'!Yazdırma_Alanı</vt:lpstr>
      <vt:lpstr>'38B'!Yazdırma_Alanı</vt:lpstr>
      <vt:lpstr>'39'!Yazdırma_Alanı</vt:lpstr>
      <vt:lpstr>'3A'!Yazdırma_Alanı</vt:lpstr>
      <vt:lpstr>'3B'!Yazdırma_Alanı</vt:lpstr>
      <vt:lpstr>'4'!Yazdırma_Alanı</vt:lpstr>
      <vt:lpstr>'40'!Yazdırma_Alanı</vt:lpstr>
      <vt:lpstr>'41A'!Yazdırma_Alanı</vt:lpstr>
      <vt:lpstr>'41B'!Yazdırma_Alanı</vt:lpstr>
      <vt:lpstr>'42-1'!Yazdırma_Alanı</vt:lpstr>
      <vt:lpstr>'42-2'!Yazdırma_Alanı</vt:lpstr>
      <vt:lpstr>'43'!Yazdırma_Alanı</vt:lpstr>
      <vt:lpstr>'44'!Yazdırma_Alanı</vt:lpstr>
      <vt:lpstr>'45'!Yazdırma_Alanı</vt:lpstr>
      <vt:lpstr>'46A'!Yazdırma_Alanı</vt:lpstr>
      <vt:lpstr>'46B'!Yazdırma_Alanı</vt:lpstr>
      <vt:lpstr>'47'!Yazdırma_Alanı</vt:lpstr>
      <vt:lpstr>'48'!Yazdırma_Alanı</vt:lpstr>
      <vt:lpstr>'49'!Yazdırma_Alanı</vt:lpstr>
      <vt:lpstr>'50-1'!Yazdırma_Alanı</vt:lpstr>
      <vt:lpstr>'50-2'!Yazdırma_Alanı</vt:lpstr>
      <vt:lpstr>'5A'!Yazdırma_Alanı</vt:lpstr>
      <vt:lpstr>'5B'!Yazdırma_Alanı</vt:lpstr>
      <vt:lpstr>'6A'!Yazdırma_Alanı</vt:lpstr>
      <vt:lpstr>'6B'!Yazdırma_Alanı</vt:lpstr>
      <vt:lpstr>'7A'!Yazdırma_Alanı</vt:lpstr>
      <vt:lpstr>'7B'!Yazdırma_Alanı</vt:lpstr>
      <vt:lpstr>'8A'!Yazdırma_Alanı</vt:lpstr>
      <vt:lpstr>'8B'!Yazdırma_Alanı</vt:lpstr>
      <vt:lpstr>'9A'!Yazdırma_Alanı</vt:lpstr>
      <vt:lpstr>'9B'!Yazdırma_Alanı</vt:lpstr>
    </vt:vector>
  </TitlesOfParts>
  <Company>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Insurance report - Part Two</dc:title>
  <dc:creator>Umut Dogan</dc:creator>
  <cp:lastModifiedBy>HMSDK</cp:lastModifiedBy>
  <cp:lastPrinted>2004-05-14T10:46:07Z</cp:lastPrinted>
  <dcterms:created xsi:type="dcterms:W3CDTF">2003-06-22T12:24:10Z</dcterms:created>
  <dcterms:modified xsi:type="dcterms:W3CDTF">2016-04-06T15:04:44Z</dcterms:modified>
</cp:coreProperties>
</file>